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75" windowWidth="20730" windowHeight="108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'стр.1_2'!$A$1:$CD$54</definedName>
  </definedNames>
  <calcPr fullCalcOnLoad="1"/>
</workbook>
</file>

<file path=xl/sharedStrings.xml><?xml version="1.0" encoding="utf-8"?>
<sst xmlns="http://schemas.openxmlformats.org/spreadsheetml/2006/main" count="282" uniqueCount="177">
  <si>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</si>
  <si>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</si>
  <si>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</si>
  <si>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</si>
  <si>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</si>
  <si>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</si>
  <si>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</si>
  <si>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</si>
  <si>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</si>
  <si>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</si>
  <si>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</si>
  <si>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</si>
  <si>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</si>
  <si>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</si>
  <si>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</si>
  <si>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</si>
  <si>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</si>
  <si>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</si>
  <si>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</si>
  <si>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</si>
  <si>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</si>
  <si>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</si>
  <si>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>МВ×А</t>
  </si>
  <si>
    <t>Мвар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</si>
  <si>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</si>
  <si>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</si>
  <si>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</si>
  <si>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</si>
  <si>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</si>
  <si>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</si>
  <si>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</si>
  <si>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</si>
  <si>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</si>
  <si>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</si>
  <si>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</si>
  <si>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</si>
  <si>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</si>
  <si>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</si>
  <si>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</si>
  <si>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</si>
  <si>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</si>
  <si>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</si>
  <si>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</si>
  <si>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</si>
  <si>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</si>
  <si>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</si>
  <si>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</si>
  <si>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</si>
  <si>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</si>
  <si>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</si>
  <si>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</si>
  <si>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</si>
  <si>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</si>
  <si>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</si>
  <si>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</si>
  <si>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</si>
  <si>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</si>
  <si>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</si>
  <si>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 xml:space="preserve">за </t>
  </si>
  <si>
    <t>квартал</t>
  </si>
  <si>
    <t xml:space="preserve"> года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</si>
  <si>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</si>
  <si>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</si>
  <si>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</si>
  <si>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</si>
  <si>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</si>
  <si>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</si>
  <si>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</si>
  <si>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</si>
  <si>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</si>
  <si>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</si>
  <si>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</si>
  <si>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</si>
  <si>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</si>
  <si>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</si>
  <si>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</si>
  <si>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</si>
  <si>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</si>
  <si>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</si>
  <si>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</si>
  <si>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</si>
  <si>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</si>
  <si>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</si>
  <si>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</si>
  <si>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</si>
  <si>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</si>
  <si>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</si>
  <si>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</si>
  <si>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</si>
  <si>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</si>
  <si>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</si>
  <si>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</si>
  <si>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</si>
  <si>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Ввод объектов инвестиционной</t>
  </si>
  <si>
    <t>км ВЛ 1-цеп</t>
  </si>
  <si>
    <t>км КЛ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</si>
  <si>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</si>
  <si>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</si>
  <si>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</si>
  <si>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</si>
  <si>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15</t>
  </si>
  <si>
    <t>Отклонения от плановых показателей по итогам отчетного периода</t>
  </si>
  <si>
    <t>7.1</t>
  </si>
  <si>
    <t>7.2</t>
  </si>
  <si>
    <t>7.3</t>
  </si>
  <si>
    <t>7.4</t>
  </si>
  <si>
    <t>7.5</t>
  </si>
  <si>
    <t>7.6</t>
  </si>
  <si>
    <t>7.7</t>
  </si>
  <si>
    <t>6.4</t>
  </si>
  <si>
    <t>км ВЛ 2-цеп</t>
  </si>
  <si>
    <t>-</t>
  </si>
  <si>
    <t>Реконструкция трансформаторных и иных подстанций, всего, в том числе:</t>
  </si>
  <si>
    <t>G_11</t>
  </si>
  <si>
    <t>1.1.1.2</t>
  </si>
  <si>
    <t>Замена делительного трансформатора в РП 54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</si>
  <si>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</si>
  <si>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G_12</t>
  </si>
  <si>
    <t>Замена электрооборудования в РУ-0,4кВ ЩСР-1 на ЩО-70 в ТП 236</t>
  </si>
  <si>
    <t>Замена  вводных ячеек РУ-0,4 кВ на ячейки ЩО-70-3А-22У3 с автоматическими выключателями ВА 55-43 1600А в РП 71</t>
  </si>
  <si>
    <t>Замена  вводных ячеек РУ-0,4 кВ на ячейки ЩО-70-3А-22У3 с автоматическими выключателями ВА 55-43 1600А в РП 35</t>
  </si>
  <si>
    <t>Замена  вводных ячеек РУ-0,4 кВ на ячейки ЩО-70-3А-22У3 с автоматическими выключателями ВА 55-43 1600А в ТП 507</t>
  </si>
  <si>
    <t>Реконструкция линий электропередачи, всего, в том числе:</t>
  </si>
  <si>
    <t>G_14</t>
  </si>
  <si>
    <t>Прокладка кабельной линии 6-10кВ ТП 638 - ТП 849</t>
  </si>
  <si>
    <t>Прокладка кабельной линии 6-10кВ РП 64 - ТП 279</t>
  </si>
  <si>
    <t>Прокладка кабельной линии 6-10кВ ПС 64 - ТП 589 ф. 12А, каб. 1</t>
  </si>
  <si>
    <t>Прокладка кабельной линии 6-10кВ ПС 64 - ТП 589 ф. 12А, каб. 2</t>
  </si>
  <si>
    <t>Прокладка кабельной линии 6-10кВ ПС 64 - РП 53 ф. 40Б, каб. 1</t>
  </si>
  <si>
    <t>Прокладка кабельной линии 6-10кВ ПС 64 - РП 53 ф. 40Б, каб. 2</t>
  </si>
  <si>
    <t>Прокладка кабельной линии 6-10кВ ПС 145 - РП 35 ф. 3</t>
  </si>
  <si>
    <t>Модернизация, техническое перевооружение линий электропередачи, всего, в том числе:</t>
  </si>
  <si>
    <t>G_15</t>
  </si>
  <si>
    <t>Прокладка КЛ-6кВ взамен ВЛ-6кВ    ПС 17 - РП 65 ф. 26Б</t>
  </si>
  <si>
    <t>Прокладка ВЛ-6кВ взамен существующей ВЛ-6кВ, не подлежащей эксплуатации РП 47 - ТП 559 отпайка на РП 76</t>
  </si>
  <si>
    <t>G_24</t>
  </si>
  <si>
    <t>Монтаж комплекта телемеханики в РП 67</t>
  </si>
  <si>
    <t>Монтаж комплекта телемеханики в РП 59</t>
  </si>
  <si>
    <t>Монтаж комплекта телемеханики в РП 35</t>
  </si>
  <si>
    <t>Монтаж комплекта телемеханики в РП 16</t>
  </si>
  <si>
    <t>G_16</t>
  </si>
  <si>
    <t>Установка приборов учета, класс напряжения 0,22 (0,4) кВ, всего, в том числе:</t>
  </si>
  <si>
    <t>G_17</t>
  </si>
  <si>
    <t>Система учета РРЭ. Создание/ модеонизация ИИК. Установка/замена приборов учета электроэнергии в распределительных сетях АО "ТГЭС" в г.Тула</t>
  </si>
  <si>
    <t>G_08</t>
  </si>
  <si>
    <t>Приобретение машин и механизмов</t>
  </si>
  <si>
    <t>G_01</t>
  </si>
  <si>
    <t>деятельности (мощностей) в эксплуатацию в 2019 году</t>
  </si>
  <si>
    <t>2019</t>
  </si>
  <si>
    <t>Акционерное общество "Тульские городские электрические сети"</t>
  </si>
  <si>
    <t>Замена  вводных ячеек РУ-0,4 кВ на ячейки ЩО-70-3А-22У3 с автоматическими выключателями ВА 55-43 1600А в ТП 554</t>
  </si>
  <si>
    <t>"Утверждаю"</t>
  </si>
  <si>
    <t>IV</t>
  </si>
  <si>
    <t>Дата 14 февраля 2020 года</t>
  </si>
  <si>
    <t>1.1.</t>
  </si>
  <si>
    <t>Технологическое присоединение</t>
  </si>
  <si>
    <t>1.2.</t>
  </si>
  <si>
    <t>Реконструкция, модернизация, техническое перевооружение всего, в том числе:</t>
  </si>
  <si>
    <t>G_09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</si>
  <si>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</si>
  <si>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</si>
  <si>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G_10</t>
  </si>
  <si>
    <t>1.2.1.1.</t>
  </si>
  <si>
    <t>1.2.1.2.</t>
  </si>
  <si>
    <t>Строительство распределительной трансформаторной подстанции взамен РП 75 и ТП 717</t>
  </si>
  <si>
    <t>Строительство распределительной трансформаторной подстанции взамен ТП 725</t>
  </si>
  <si>
    <t>1.2.2.</t>
  </si>
  <si>
    <t>Реконструкция, модернизация, техническое перевооружение линий электропередачи, всего, в том числе:</t>
  </si>
  <si>
    <t>G_13</t>
  </si>
  <si>
    <t>1.2.2.1.</t>
  </si>
  <si>
    <t>1.2.2.2.</t>
  </si>
  <si>
    <t>1.2.3.</t>
  </si>
  <si>
    <t>Развитие и модернизация учета электрической энергии (мощности), всего, в том числе:</t>
  </si>
  <si>
    <t>1.2.3.1.</t>
  </si>
  <si>
    <t>1.6.</t>
  </si>
  <si>
    <t>Прочие инвестиционные проекты, всего, в том числе:</t>
  </si>
  <si>
    <t>Распоряжением Правительства Тульской области №832-р от  18.11.2019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</si>
</sst>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left" vertical="center" wrapText="1"/>
      <protection/>
    </xf>
    <xf numFmtId="0" fontId="11" fillId="0" borderId="10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3" fillId="0" borderId="10" xfId="53" applyFont="1" applyFill="1" applyBorder="1" applyAlignment="1">
      <alignment horizontal="left"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top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top"/>
    </xf>
    <xf numFmtId="1" fontId="10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49" fontId="8" fillId="0" borderId="2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8" fillId="0" borderId="2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 vertical="center" textRotation="90" wrapText="1"/>
    </xf>
    <xf numFmtId="1" fontId="5" fillId="0" borderId="10" xfId="0" applyNumberFormat="1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4"/>
  <sheetViews>
    <sheetView tabSelected="1" view="pageBreakPreview" zoomScaleSheetLayoutView="100" zoomScalePageLayoutView="0" workbookViewId="0" topLeftCell="AK40">
      <selection activeCell="AW44" sqref="AW44"/>
    </sheetView>
  </sheetViews>
  <sheetFormatPr defaultColWidth="9.00390625" defaultRowHeight="12.75"/>
  <cols>
    <col min="1" max="1" width="7.125" style="1" customWidth="1"/>
    <col min="2" max="2" width="22.25390625" style="1" customWidth="1"/>
    <col min="3" max="3" width="11.375" style="1" customWidth="1"/>
    <col min="4" max="4" width="17.125" style="1" customWidth="1"/>
    <col min="5" max="5" width="5.00390625" style="1" customWidth="1"/>
    <col min="6" max="6" width="4.875" style="1" customWidth="1"/>
    <col min="7" max="7" width="6.25390625" style="1" customWidth="1"/>
    <col min="8" max="8" width="4.25390625" style="1" customWidth="1"/>
    <col min="9" max="9" width="5.375" style="1" customWidth="1"/>
    <col min="10" max="10" width="5.625" style="1" customWidth="1"/>
    <col min="11" max="11" width="5.00390625" style="66" customWidth="1"/>
    <col min="12" max="13" width="4.25390625" style="54" customWidth="1"/>
    <col min="14" max="14" width="5.375" style="54" customWidth="1"/>
    <col min="15" max="15" width="4.25390625" style="54" customWidth="1"/>
    <col min="16" max="17" width="5.75390625" style="54" customWidth="1"/>
    <col min="18" max="20" width="4.25390625" style="54" customWidth="1"/>
    <col min="21" max="21" width="5.375" style="54" customWidth="1"/>
    <col min="22" max="22" width="4.25390625" style="54" customWidth="1"/>
    <col min="23" max="23" width="5.25390625" style="54" customWidth="1"/>
    <col min="24" max="24" width="5.875" style="54" customWidth="1"/>
    <col min="25" max="25" width="5.75390625" style="78" customWidth="1"/>
    <col min="26" max="27" width="4.25390625" style="54" customWidth="1"/>
    <col min="28" max="28" width="6.625" style="54" customWidth="1"/>
    <col min="29" max="29" width="4.25390625" style="54" customWidth="1"/>
    <col min="30" max="30" width="5.375" style="54" customWidth="1"/>
    <col min="31" max="31" width="5.875" style="54" customWidth="1"/>
    <col min="32" max="32" width="4.25390625" style="78" customWidth="1"/>
    <col min="33" max="34" width="4.25390625" style="54" customWidth="1"/>
    <col min="35" max="35" width="5.875" style="54" customWidth="1"/>
    <col min="36" max="36" width="4.25390625" style="54" customWidth="1"/>
    <col min="37" max="37" width="5.625" style="54" customWidth="1"/>
    <col min="38" max="38" width="5.875" style="54" customWidth="1"/>
    <col min="39" max="39" width="4.25390625" style="78" customWidth="1"/>
    <col min="40" max="41" width="4.25390625" style="1" customWidth="1"/>
    <col min="42" max="42" width="6.125" style="1" customWidth="1"/>
    <col min="43" max="43" width="5.75390625" style="1" customWidth="1"/>
    <col min="44" max="44" width="5.25390625" style="1" customWidth="1"/>
    <col min="45" max="45" width="5.75390625" style="1" customWidth="1"/>
    <col min="46" max="46" width="5.125" style="66" customWidth="1"/>
    <col min="47" max="48" width="4.25390625" style="54" customWidth="1"/>
    <col min="49" max="49" width="5.875" style="54" customWidth="1"/>
    <col min="50" max="50" width="4.25390625" style="54" customWidth="1"/>
    <col min="51" max="51" width="5.375" style="54" customWidth="1"/>
    <col min="52" max="52" width="5.75390625" style="54" customWidth="1"/>
    <col min="53" max="57" width="4.25390625" style="54" customWidth="1"/>
    <col min="58" max="58" width="5.875" style="54" customWidth="1"/>
    <col min="59" max="59" width="5.625" style="54" customWidth="1"/>
    <col min="60" max="62" width="4.25390625" style="54" customWidth="1"/>
    <col min="63" max="63" width="5.375" style="54" customWidth="1"/>
    <col min="64" max="64" width="4.25390625" style="54" customWidth="1"/>
    <col min="65" max="65" width="5.875" style="54" customWidth="1"/>
    <col min="66" max="66" width="6.375" style="54" customWidth="1"/>
    <col min="67" max="67" width="4.25390625" style="78" customWidth="1"/>
    <col min="68" max="69" width="4.25390625" style="54" customWidth="1"/>
    <col min="70" max="70" width="4.875" style="54" customWidth="1"/>
    <col min="71" max="74" width="4.25390625" style="54" customWidth="1"/>
    <col min="75" max="81" width="4.25390625" style="1" customWidth="1"/>
    <col min="82" max="82" width="10.625" style="1" customWidth="1"/>
    <col min="83" max="16384" width="9.125" style="1" customWidth="1"/>
  </cols>
  <sheetData>
    <row r="1" spans="11:82" s="4" customFormat="1" ht="11.25">
      <c r="K1" s="64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73"/>
      <c r="Z1" s="52"/>
      <c r="AA1" s="52"/>
      <c r="AB1" s="52"/>
      <c r="AC1" s="52"/>
      <c r="AD1" s="52"/>
      <c r="AE1" s="52"/>
      <c r="AF1" s="73"/>
      <c r="AG1" s="52"/>
      <c r="AH1" s="52"/>
      <c r="AI1" s="52"/>
      <c r="AJ1" s="52"/>
      <c r="AK1" s="52"/>
      <c r="AL1" s="52"/>
      <c r="AM1" s="73"/>
      <c r="AT1" s="64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73"/>
      <c r="BP1" s="52"/>
      <c r="BQ1" s="52"/>
      <c r="BR1" s="52"/>
      <c r="BS1" s="52"/>
      <c r="BT1" s="52"/>
      <c r="BU1" s="52"/>
      <c r="BV1" s="52"/>
      <c r="CD1" s="8" t="s">
        <v>100</v>
      </c>
    </row>
    <row r="2" spans="11:82" s="4" customFormat="1" ht="24" customHeight="1">
      <c r="K2" s="64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73"/>
      <c r="Z2" s="52"/>
      <c r="AA2" s="52"/>
      <c r="AB2" s="52"/>
      <c r="AC2" s="52"/>
      <c r="AD2" s="52"/>
      <c r="AE2" s="52"/>
      <c r="AF2" s="73"/>
      <c r="AG2" s="52"/>
      <c r="AH2" s="52"/>
      <c r="AI2" s="52"/>
      <c r="AJ2" s="52"/>
      <c r="AK2" s="52"/>
      <c r="AL2" s="52"/>
      <c r="AM2" s="73"/>
      <c r="AT2" s="64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73"/>
      <c r="BP2" s="52"/>
      <c r="BQ2" s="52"/>
      <c r="BR2" s="52"/>
      <c r="BS2" s="52"/>
      <c r="BT2" s="52"/>
      <c r="BU2" s="52"/>
      <c r="BV2" s="52"/>
      <c r="BX2" s="9"/>
      <c r="CA2" s="36" t="s">
        <v>2</v>
      </c>
      <c r="CB2" s="36"/>
      <c r="CC2" s="36"/>
      <c r="CD2" s="36"/>
    </row>
    <row r="3" spans="1:74" s="7" customFormat="1" ht="12">
      <c r="A3" s="49" t="s">
        <v>97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3"/>
      <c r="AM3" s="74"/>
      <c r="AT3" s="68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74"/>
      <c r="BP3" s="53"/>
      <c r="BQ3" s="53"/>
      <c r="BR3" s="53"/>
      <c r="BS3" s="53"/>
      <c r="BT3" s="53"/>
      <c r="BU3" s="53"/>
      <c r="BV3" s="53"/>
    </row>
    <row r="4" spans="11:74" s="7" customFormat="1" ht="12">
      <c r="K4" s="65" t="s">
        <v>58</v>
      </c>
      <c r="L4" s="75" t="s">
        <v>152</v>
      </c>
      <c r="M4" s="75"/>
      <c r="N4" s="76" t="s">
        <v>59</v>
      </c>
      <c r="O4" s="76"/>
      <c r="P4" s="75" t="s">
        <v>148</v>
      </c>
      <c r="Q4" s="75"/>
      <c r="R4" s="77" t="s">
        <v>60</v>
      </c>
      <c r="S4" s="53"/>
      <c r="T4" s="53"/>
      <c r="U4" s="53"/>
      <c r="V4" s="53"/>
      <c r="W4" s="53"/>
      <c r="X4" s="53"/>
      <c r="Y4" s="74"/>
      <c r="Z4" s="53"/>
      <c r="AA4" s="53"/>
      <c r="AB4" s="53"/>
      <c r="AC4" s="53"/>
      <c r="AD4" s="53"/>
      <c r="AE4" s="53"/>
      <c r="AF4" s="74"/>
      <c r="AG4" s="53"/>
      <c r="AH4" s="53"/>
      <c r="AI4" s="53"/>
      <c r="AJ4" s="53"/>
      <c r="AK4" s="53"/>
      <c r="AL4" s="53"/>
      <c r="AM4" s="74"/>
      <c r="AT4" s="68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74"/>
      <c r="BP4" s="53"/>
      <c r="BQ4" s="53"/>
      <c r="BR4" s="53"/>
      <c r="BS4" s="53"/>
      <c r="BT4" s="53"/>
      <c r="BU4" s="53"/>
      <c r="BV4" s="53"/>
    </row>
    <row r="5" spans="70:75" ht="11.25" customHeight="1">
      <c r="BR5" s="86" t="s">
        <v>151</v>
      </c>
      <c r="BS5" s="86"/>
      <c r="BT5" s="86"/>
      <c r="BU5" s="86"/>
      <c r="BV5" s="86"/>
      <c r="BW5" s="4"/>
    </row>
    <row r="6" spans="11:76" s="7" customFormat="1" ht="12.75" customHeight="1">
      <c r="K6" s="67" t="s">
        <v>3</v>
      </c>
      <c r="L6" s="79" t="s">
        <v>149</v>
      </c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53"/>
      <c r="AB6" s="53"/>
      <c r="AC6" s="53"/>
      <c r="AD6" s="53"/>
      <c r="AE6" s="53"/>
      <c r="AF6" s="74"/>
      <c r="AG6" s="53"/>
      <c r="AH6" s="53"/>
      <c r="AI6" s="53"/>
      <c r="AJ6" s="53"/>
      <c r="AK6" s="53"/>
      <c r="AL6" s="53"/>
      <c r="AM6" s="74"/>
      <c r="AT6" s="68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74"/>
      <c r="BP6" s="87"/>
      <c r="BQ6" s="87"/>
      <c r="BR6" s="87"/>
      <c r="BS6" s="87"/>
      <c r="BT6" s="87"/>
      <c r="BU6" s="87"/>
      <c r="BV6" s="87"/>
      <c r="BW6" s="12"/>
      <c r="BX6" s="12"/>
    </row>
    <row r="7" spans="67:77" ht="11.25" customHeight="1"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</row>
    <row r="8" spans="11:76" s="7" customFormat="1" ht="12">
      <c r="K8" s="68"/>
      <c r="L8" s="53"/>
      <c r="M8" s="53"/>
      <c r="N8" s="53"/>
      <c r="O8" s="80" t="s">
        <v>4</v>
      </c>
      <c r="P8" s="75" t="s">
        <v>148</v>
      </c>
      <c r="Q8" s="75"/>
      <c r="R8" s="53" t="s">
        <v>5</v>
      </c>
      <c r="S8" s="53"/>
      <c r="T8" s="53"/>
      <c r="U8" s="53"/>
      <c r="V8" s="53"/>
      <c r="W8" s="53"/>
      <c r="X8" s="53"/>
      <c r="Y8" s="74"/>
      <c r="Z8" s="53"/>
      <c r="AA8" s="53"/>
      <c r="AB8" s="53"/>
      <c r="AC8" s="53"/>
      <c r="AD8" s="53"/>
      <c r="AE8" s="53"/>
      <c r="AF8" s="74"/>
      <c r="AG8" s="53"/>
      <c r="AH8" s="53"/>
      <c r="AI8" s="53"/>
      <c r="AJ8" s="53"/>
      <c r="AK8" s="53"/>
      <c r="AL8" s="53"/>
      <c r="AM8" s="74"/>
      <c r="AT8" s="68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74"/>
      <c r="BP8" s="87"/>
      <c r="BQ8" s="87"/>
      <c r="BR8" s="87"/>
      <c r="BS8" s="87"/>
      <c r="BT8" s="87"/>
      <c r="BU8" s="87"/>
      <c r="BV8" s="87"/>
      <c r="BW8" s="12"/>
      <c r="BX8" s="12"/>
    </row>
    <row r="9" spans="68:75" ht="11.25" customHeight="1">
      <c r="BP9" s="88"/>
      <c r="BQ9" s="88"/>
      <c r="BR9" s="89" t="s">
        <v>153</v>
      </c>
      <c r="BS9" s="89"/>
      <c r="BT9" s="89"/>
      <c r="BU9" s="89"/>
      <c r="BV9" s="89"/>
      <c r="BW9" s="13"/>
    </row>
    <row r="10" spans="11:74" s="7" customFormat="1" ht="12">
      <c r="K10" s="68"/>
      <c r="L10" s="53"/>
      <c r="M10" s="53"/>
      <c r="N10" s="80" t="s">
        <v>6</v>
      </c>
      <c r="O10" s="75" t="s">
        <v>176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62"/>
      <c r="AD10" s="62"/>
      <c r="AE10" s="62"/>
      <c r="AF10" s="81"/>
      <c r="AG10" s="53"/>
      <c r="AH10" s="53"/>
      <c r="AI10" s="53"/>
      <c r="AJ10" s="53"/>
      <c r="AK10" s="53"/>
      <c r="AL10" s="53"/>
      <c r="AM10" s="74"/>
      <c r="AT10" s="68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74"/>
      <c r="BP10" s="53"/>
      <c r="BQ10" s="53"/>
      <c r="BR10" s="53"/>
      <c r="BS10" s="53"/>
      <c r="BT10" s="53"/>
      <c r="BU10" s="53"/>
      <c r="BV10" s="53"/>
    </row>
    <row r="11" spans="7:74" s="2" customFormat="1" ht="9" customHeight="1">
      <c r="G11" s="3"/>
      <c r="H11" s="3"/>
      <c r="I11" s="3"/>
      <c r="J11" s="3"/>
      <c r="K11" s="69"/>
      <c r="L11" s="55"/>
      <c r="M11" s="55"/>
      <c r="N11" s="55"/>
      <c r="O11" s="55"/>
      <c r="P11" s="55"/>
      <c r="Q11" s="55"/>
      <c r="R11" s="55"/>
      <c r="S11" s="55"/>
      <c r="T11" s="56"/>
      <c r="U11" s="56"/>
      <c r="V11" s="56"/>
      <c r="W11" s="56"/>
      <c r="X11" s="56"/>
      <c r="Y11" s="82"/>
      <c r="Z11" s="56"/>
      <c r="AA11" s="56"/>
      <c r="AB11" s="56"/>
      <c r="AC11" s="56"/>
      <c r="AD11" s="56"/>
      <c r="AE11" s="56"/>
      <c r="AF11" s="82"/>
      <c r="AG11" s="56"/>
      <c r="AH11" s="56"/>
      <c r="AI11" s="56"/>
      <c r="AJ11" s="56"/>
      <c r="AK11" s="56"/>
      <c r="AL11" s="56"/>
      <c r="AM11" s="82"/>
      <c r="AT11" s="90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82"/>
      <c r="BP11" s="56"/>
      <c r="BQ11" s="56"/>
      <c r="BR11" s="56"/>
      <c r="BS11" s="56"/>
      <c r="BT11" s="56"/>
      <c r="BU11" s="56"/>
      <c r="BV11" s="56"/>
    </row>
    <row r="12" spans="1:82" s="4" customFormat="1" ht="15" customHeight="1">
      <c r="A12" s="37" t="s">
        <v>15</v>
      </c>
      <c r="B12" s="37" t="s">
        <v>16</v>
      </c>
      <c r="C12" s="37" t="s">
        <v>7</v>
      </c>
      <c r="D12" s="37" t="s">
        <v>96</v>
      </c>
      <c r="E12" s="50" t="s">
        <v>93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34" t="s">
        <v>147</v>
      </c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5"/>
      <c r="BW12" s="39" t="s">
        <v>101</v>
      </c>
      <c r="BX12" s="40"/>
      <c r="BY12" s="40"/>
      <c r="BZ12" s="40"/>
      <c r="CA12" s="40"/>
      <c r="CB12" s="40"/>
      <c r="CC12" s="41"/>
      <c r="CD12" s="37" t="s">
        <v>61</v>
      </c>
    </row>
    <row r="13" spans="1:82" s="4" customFormat="1" ht="15" customHeight="1">
      <c r="A13" s="38"/>
      <c r="B13" s="38"/>
      <c r="C13" s="38"/>
      <c r="D13" s="38"/>
      <c r="E13" s="32" t="s">
        <v>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63"/>
      <c r="AM13" s="63"/>
      <c r="AN13" s="32" t="s">
        <v>1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3"/>
      <c r="BW13" s="42"/>
      <c r="BX13" s="43"/>
      <c r="BY13" s="43"/>
      <c r="BZ13" s="43"/>
      <c r="CA13" s="43"/>
      <c r="CB13" s="43"/>
      <c r="CC13" s="44"/>
      <c r="CD13" s="38"/>
    </row>
    <row r="14" spans="1:82" s="4" customFormat="1" ht="15" customHeight="1">
      <c r="A14" s="38"/>
      <c r="B14" s="38"/>
      <c r="C14" s="38"/>
      <c r="D14" s="38"/>
      <c r="E14" s="32" t="s">
        <v>17</v>
      </c>
      <c r="F14" s="31"/>
      <c r="G14" s="31"/>
      <c r="H14" s="31"/>
      <c r="I14" s="31"/>
      <c r="J14" s="31"/>
      <c r="K14" s="33"/>
      <c r="L14" s="57" t="s">
        <v>18</v>
      </c>
      <c r="M14" s="58"/>
      <c r="N14" s="58"/>
      <c r="O14" s="58"/>
      <c r="P14" s="58"/>
      <c r="Q14" s="58"/>
      <c r="R14" s="59"/>
      <c r="S14" s="57" t="s">
        <v>19</v>
      </c>
      <c r="T14" s="58"/>
      <c r="U14" s="58"/>
      <c r="V14" s="58"/>
      <c r="W14" s="58"/>
      <c r="X14" s="58"/>
      <c r="Y14" s="59"/>
      <c r="Z14" s="57" t="s">
        <v>20</v>
      </c>
      <c r="AA14" s="58"/>
      <c r="AB14" s="58"/>
      <c r="AC14" s="58"/>
      <c r="AD14" s="58"/>
      <c r="AE14" s="58"/>
      <c r="AF14" s="59"/>
      <c r="AG14" s="57" t="s">
        <v>21</v>
      </c>
      <c r="AH14" s="58"/>
      <c r="AI14" s="58"/>
      <c r="AJ14" s="58"/>
      <c r="AK14" s="58"/>
      <c r="AL14" s="58"/>
      <c r="AM14" s="58"/>
      <c r="AN14" s="32" t="s">
        <v>17</v>
      </c>
      <c r="AO14" s="31"/>
      <c r="AP14" s="31"/>
      <c r="AQ14" s="31"/>
      <c r="AR14" s="31"/>
      <c r="AS14" s="31"/>
      <c r="AT14" s="33"/>
      <c r="AU14" s="57" t="s">
        <v>18</v>
      </c>
      <c r="AV14" s="58"/>
      <c r="AW14" s="58"/>
      <c r="AX14" s="58"/>
      <c r="AY14" s="58"/>
      <c r="AZ14" s="58"/>
      <c r="BA14" s="59"/>
      <c r="BB14" s="57" t="s">
        <v>19</v>
      </c>
      <c r="BC14" s="58"/>
      <c r="BD14" s="58"/>
      <c r="BE14" s="58"/>
      <c r="BF14" s="58"/>
      <c r="BG14" s="58"/>
      <c r="BH14" s="59"/>
      <c r="BI14" s="57" t="s">
        <v>20</v>
      </c>
      <c r="BJ14" s="58"/>
      <c r="BK14" s="58"/>
      <c r="BL14" s="58"/>
      <c r="BM14" s="58"/>
      <c r="BN14" s="58"/>
      <c r="BO14" s="59"/>
      <c r="BP14" s="57" t="s">
        <v>21</v>
      </c>
      <c r="BQ14" s="58"/>
      <c r="BR14" s="58"/>
      <c r="BS14" s="58"/>
      <c r="BT14" s="58"/>
      <c r="BU14" s="58"/>
      <c r="BV14" s="59"/>
      <c r="BW14" s="45"/>
      <c r="BX14" s="46"/>
      <c r="BY14" s="46"/>
      <c r="BZ14" s="46"/>
      <c r="CA14" s="46"/>
      <c r="CB14" s="46"/>
      <c r="CC14" s="47"/>
      <c r="CD14" s="38"/>
    </row>
    <row r="15" spans="1:82" s="4" customFormat="1" ht="86.25" customHeight="1">
      <c r="A15" s="38"/>
      <c r="B15" s="38"/>
      <c r="C15" s="38"/>
      <c r="D15" s="38"/>
      <c r="E15" s="5" t="s">
        <v>22</v>
      </c>
      <c r="F15" s="5" t="s">
        <v>23</v>
      </c>
      <c r="G15" s="5" t="s">
        <v>94</v>
      </c>
      <c r="H15" s="5" t="s">
        <v>110</v>
      </c>
      <c r="I15" s="5" t="s">
        <v>95</v>
      </c>
      <c r="J15" s="5" t="s">
        <v>24</v>
      </c>
      <c r="K15" s="70" t="s">
        <v>25</v>
      </c>
      <c r="L15" s="60" t="s">
        <v>22</v>
      </c>
      <c r="M15" s="60" t="s">
        <v>23</v>
      </c>
      <c r="N15" s="60" t="s">
        <v>94</v>
      </c>
      <c r="O15" s="60" t="s">
        <v>110</v>
      </c>
      <c r="P15" s="60" t="s">
        <v>95</v>
      </c>
      <c r="Q15" s="60" t="s">
        <v>24</v>
      </c>
      <c r="R15" s="60" t="s">
        <v>25</v>
      </c>
      <c r="S15" s="60" t="s">
        <v>22</v>
      </c>
      <c r="T15" s="60" t="s">
        <v>23</v>
      </c>
      <c r="U15" s="60" t="s">
        <v>94</v>
      </c>
      <c r="V15" s="60" t="s">
        <v>110</v>
      </c>
      <c r="W15" s="60" t="s">
        <v>95</v>
      </c>
      <c r="X15" s="60" t="s">
        <v>24</v>
      </c>
      <c r="Y15" s="83" t="s">
        <v>25</v>
      </c>
      <c r="Z15" s="60" t="s">
        <v>22</v>
      </c>
      <c r="AA15" s="60" t="s">
        <v>23</v>
      </c>
      <c r="AB15" s="60" t="s">
        <v>94</v>
      </c>
      <c r="AC15" s="60" t="s">
        <v>110</v>
      </c>
      <c r="AD15" s="60" t="s">
        <v>95</v>
      </c>
      <c r="AE15" s="60" t="s">
        <v>24</v>
      </c>
      <c r="AF15" s="83" t="s">
        <v>25</v>
      </c>
      <c r="AG15" s="60" t="s">
        <v>22</v>
      </c>
      <c r="AH15" s="60" t="s">
        <v>23</v>
      </c>
      <c r="AI15" s="60" t="s">
        <v>94</v>
      </c>
      <c r="AJ15" s="60" t="s">
        <v>110</v>
      </c>
      <c r="AK15" s="60" t="s">
        <v>95</v>
      </c>
      <c r="AL15" s="60" t="s">
        <v>24</v>
      </c>
      <c r="AM15" s="83" t="s">
        <v>25</v>
      </c>
      <c r="AN15" s="5" t="s">
        <v>22</v>
      </c>
      <c r="AO15" s="5" t="s">
        <v>23</v>
      </c>
      <c r="AP15" s="5" t="s">
        <v>94</v>
      </c>
      <c r="AQ15" s="5" t="s">
        <v>110</v>
      </c>
      <c r="AR15" s="5" t="s">
        <v>95</v>
      </c>
      <c r="AS15" s="5" t="s">
        <v>24</v>
      </c>
      <c r="AT15" s="70" t="s">
        <v>25</v>
      </c>
      <c r="AU15" s="60" t="s">
        <v>22</v>
      </c>
      <c r="AV15" s="60" t="s">
        <v>23</v>
      </c>
      <c r="AW15" s="60" t="s">
        <v>94</v>
      </c>
      <c r="AX15" s="60" t="s">
        <v>110</v>
      </c>
      <c r="AY15" s="60" t="s">
        <v>95</v>
      </c>
      <c r="AZ15" s="60" t="s">
        <v>24</v>
      </c>
      <c r="BA15" s="60" t="s">
        <v>25</v>
      </c>
      <c r="BB15" s="60" t="s">
        <v>22</v>
      </c>
      <c r="BC15" s="60" t="s">
        <v>23</v>
      </c>
      <c r="BD15" s="60" t="s">
        <v>94</v>
      </c>
      <c r="BE15" s="60" t="s">
        <v>110</v>
      </c>
      <c r="BF15" s="60" t="s">
        <v>95</v>
      </c>
      <c r="BG15" s="60" t="s">
        <v>24</v>
      </c>
      <c r="BH15" s="60" t="s">
        <v>25</v>
      </c>
      <c r="BI15" s="60" t="s">
        <v>22</v>
      </c>
      <c r="BJ15" s="60" t="s">
        <v>23</v>
      </c>
      <c r="BK15" s="60" t="s">
        <v>94</v>
      </c>
      <c r="BL15" s="60" t="s">
        <v>110</v>
      </c>
      <c r="BM15" s="60" t="s">
        <v>95</v>
      </c>
      <c r="BN15" s="60" t="s">
        <v>24</v>
      </c>
      <c r="BO15" s="83" t="s">
        <v>25</v>
      </c>
      <c r="BP15" s="60" t="s">
        <v>22</v>
      </c>
      <c r="BQ15" s="60" t="s">
        <v>23</v>
      </c>
      <c r="BR15" s="60" t="s">
        <v>94</v>
      </c>
      <c r="BS15" s="60" t="s">
        <v>110</v>
      </c>
      <c r="BT15" s="60" t="s">
        <v>95</v>
      </c>
      <c r="BU15" s="60" t="s">
        <v>24</v>
      </c>
      <c r="BV15" s="60" t="s">
        <v>25</v>
      </c>
      <c r="BW15" s="5" t="s">
        <v>22</v>
      </c>
      <c r="BX15" s="5" t="s">
        <v>23</v>
      </c>
      <c r="BY15" s="5" t="s">
        <v>94</v>
      </c>
      <c r="BZ15" s="5" t="s">
        <v>110</v>
      </c>
      <c r="CA15" s="5" t="s">
        <v>95</v>
      </c>
      <c r="CB15" s="5" t="s">
        <v>24</v>
      </c>
      <c r="CC15" s="5" t="s">
        <v>25</v>
      </c>
      <c r="CD15" s="38"/>
    </row>
    <row r="16" spans="1:82" s="4" customFormat="1" ht="11.25">
      <c r="A16" s="6">
        <v>1</v>
      </c>
      <c r="B16" s="6">
        <v>2</v>
      </c>
      <c r="C16" s="6">
        <v>3</v>
      </c>
      <c r="D16" s="6">
        <v>4</v>
      </c>
      <c r="E16" s="6" t="s">
        <v>8</v>
      </c>
      <c r="F16" s="6" t="s">
        <v>9</v>
      </c>
      <c r="G16" s="6" t="s">
        <v>10</v>
      </c>
      <c r="H16" s="6" t="s">
        <v>11</v>
      </c>
      <c r="I16" s="6" t="s">
        <v>26</v>
      </c>
      <c r="J16" s="6" t="s">
        <v>27</v>
      </c>
      <c r="K16" s="71" t="s">
        <v>28</v>
      </c>
      <c r="L16" s="61" t="s">
        <v>29</v>
      </c>
      <c r="M16" s="61" t="s">
        <v>30</v>
      </c>
      <c r="N16" s="61" t="s">
        <v>31</v>
      </c>
      <c r="O16" s="61" t="s">
        <v>32</v>
      </c>
      <c r="P16" s="61" t="s">
        <v>33</v>
      </c>
      <c r="Q16" s="61" t="s">
        <v>34</v>
      </c>
      <c r="R16" s="61" t="s">
        <v>35</v>
      </c>
      <c r="S16" s="61" t="s">
        <v>36</v>
      </c>
      <c r="T16" s="61" t="s">
        <v>37</v>
      </c>
      <c r="U16" s="61" t="s">
        <v>38</v>
      </c>
      <c r="V16" s="61" t="s">
        <v>39</v>
      </c>
      <c r="W16" s="61" t="s">
        <v>40</v>
      </c>
      <c r="X16" s="61" t="s">
        <v>41</v>
      </c>
      <c r="Y16" s="84" t="s">
        <v>42</v>
      </c>
      <c r="Z16" s="61" t="s">
        <v>43</v>
      </c>
      <c r="AA16" s="61" t="s">
        <v>44</v>
      </c>
      <c r="AB16" s="61" t="s">
        <v>45</v>
      </c>
      <c r="AC16" s="61" t="s">
        <v>46</v>
      </c>
      <c r="AD16" s="61" t="s">
        <v>47</v>
      </c>
      <c r="AE16" s="61" t="s">
        <v>48</v>
      </c>
      <c r="AF16" s="84" t="s">
        <v>49</v>
      </c>
      <c r="AG16" s="61" t="s">
        <v>50</v>
      </c>
      <c r="AH16" s="61" t="s">
        <v>51</v>
      </c>
      <c r="AI16" s="61" t="s">
        <v>52</v>
      </c>
      <c r="AJ16" s="61" t="s">
        <v>53</v>
      </c>
      <c r="AK16" s="61" t="s">
        <v>54</v>
      </c>
      <c r="AL16" s="61" t="s">
        <v>55</v>
      </c>
      <c r="AM16" s="84" t="s">
        <v>56</v>
      </c>
      <c r="AN16" s="6" t="s">
        <v>12</v>
      </c>
      <c r="AO16" s="6" t="s">
        <v>13</v>
      </c>
      <c r="AP16" s="6" t="s">
        <v>14</v>
      </c>
      <c r="AQ16" s="6" t="s">
        <v>109</v>
      </c>
      <c r="AR16" s="6" t="s">
        <v>62</v>
      </c>
      <c r="AS16" s="6" t="s">
        <v>63</v>
      </c>
      <c r="AT16" s="71" t="s">
        <v>64</v>
      </c>
      <c r="AU16" s="61" t="s">
        <v>65</v>
      </c>
      <c r="AV16" s="61" t="s">
        <v>66</v>
      </c>
      <c r="AW16" s="61" t="s">
        <v>67</v>
      </c>
      <c r="AX16" s="61" t="s">
        <v>68</v>
      </c>
      <c r="AY16" s="61" t="s">
        <v>69</v>
      </c>
      <c r="AZ16" s="61" t="s">
        <v>70</v>
      </c>
      <c r="BA16" s="61" t="s">
        <v>71</v>
      </c>
      <c r="BB16" s="61" t="s">
        <v>72</v>
      </c>
      <c r="BC16" s="61" t="s">
        <v>73</v>
      </c>
      <c r="BD16" s="61" t="s">
        <v>74</v>
      </c>
      <c r="BE16" s="61" t="s">
        <v>75</v>
      </c>
      <c r="BF16" s="61" t="s">
        <v>76</v>
      </c>
      <c r="BG16" s="61" t="s">
        <v>77</v>
      </c>
      <c r="BH16" s="61" t="s">
        <v>78</v>
      </c>
      <c r="BI16" s="61" t="s">
        <v>79</v>
      </c>
      <c r="BJ16" s="61" t="s">
        <v>80</v>
      </c>
      <c r="BK16" s="61" t="s">
        <v>81</v>
      </c>
      <c r="BL16" s="61" t="s">
        <v>82</v>
      </c>
      <c r="BM16" s="61" t="s">
        <v>83</v>
      </c>
      <c r="BN16" s="61" t="s">
        <v>84</v>
      </c>
      <c r="BO16" s="84" t="s">
        <v>85</v>
      </c>
      <c r="BP16" s="61" t="s">
        <v>86</v>
      </c>
      <c r="BQ16" s="61" t="s">
        <v>87</v>
      </c>
      <c r="BR16" s="61" t="s">
        <v>88</v>
      </c>
      <c r="BS16" s="61" t="s">
        <v>89</v>
      </c>
      <c r="BT16" s="61" t="s">
        <v>90</v>
      </c>
      <c r="BU16" s="61" t="s">
        <v>91</v>
      </c>
      <c r="BV16" s="61" t="s">
        <v>92</v>
      </c>
      <c r="BW16" s="6" t="s">
        <v>102</v>
      </c>
      <c r="BX16" s="6" t="s">
        <v>103</v>
      </c>
      <c r="BY16" s="6" t="s">
        <v>104</v>
      </c>
      <c r="BZ16" s="6" t="s">
        <v>105</v>
      </c>
      <c r="CA16" s="6" t="s">
        <v>106</v>
      </c>
      <c r="CB16" s="6" t="s">
        <v>107</v>
      </c>
      <c r="CC16" s="6" t="s">
        <v>108</v>
      </c>
      <c r="CD16" s="6">
        <v>8</v>
      </c>
    </row>
    <row r="17" spans="1:82" s="4" customFormat="1" ht="11.25">
      <c r="A17" s="15" t="s">
        <v>154</v>
      </c>
      <c r="B17" s="16" t="s">
        <v>155</v>
      </c>
      <c r="C17" s="17" t="s">
        <v>144</v>
      </c>
      <c r="D17" s="6"/>
      <c r="E17" s="27">
        <f>L17+S17+Z17+AG17</f>
        <v>0</v>
      </c>
      <c r="F17" s="27">
        <f>M17+T17+AA17+AH17</f>
        <v>0</v>
      </c>
      <c r="G17" s="27">
        <f>N17+U17+AB17+AI17</f>
        <v>46.298</v>
      </c>
      <c r="H17" s="27">
        <f aca="true" t="shared" si="0" ref="H17:K32">O17+V17+AC17+AJ17</f>
        <v>0</v>
      </c>
      <c r="I17" s="27">
        <f t="shared" si="0"/>
        <v>9.822</v>
      </c>
      <c r="J17" s="27">
        <f t="shared" si="0"/>
        <v>12.940000000000001</v>
      </c>
      <c r="K17" s="72">
        <f t="shared" si="0"/>
        <v>0</v>
      </c>
      <c r="L17" s="27">
        <v>0</v>
      </c>
      <c r="M17" s="27">
        <v>0</v>
      </c>
      <c r="N17" s="27">
        <v>6.791</v>
      </c>
      <c r="O17" s="27">
        <v>0</v>
      </c>
      <c r="P17" s="27">
        <v>1.348</v>
      </c>
      <c r="Q17" s="27">
        <v>3.008</v>
      </c>
      <c r="R17" s="27">
        <v>0</v>
      </c>
      <c r="S17" s="27">
        <v>0</v>
      </c>
      <c r="T17" s="27">
        <v>0</v>
      </c>
      <c r="U17" s="27">
        <v>7.11</v>
      </c>
      <c r="V17" s="27">
        <v>0</v>
      </c>
      <c r="W17" s="27">
        <v>2.045</v>
      </c>
      <c r="X17" s="27">
        <v>1.144</v>
      </c>
      <c r="Y17" s="72">
        <v>0</v>
      </c>
      <c r="Z17" s="27">
        <v>0</v>
      </c>
      <c r="AA17" s="27">
        <v>0</v>
      </c>
      <c r="AB17" s="27">
        <v>16.407</v>
      </c>
      <c r="AC17" s="27">
        <v>0</v>
      </c>
      <c r="AD17" s="27">
        <v>3.256</v>
      </c>
      <c r="AE17" s="27">
        <v>4.724</v>
      </c>
      <c r="AF17" s="72">
        <v>0</v>
      </c>
      <c r="AG17" s="27">
        <v>0</v>
      </c>
      <c r="AH17" s="27">
        <v>0</v>
      </c>
      <c r="AI17" s="27">
        <v>15.99</v>
      </c>
      <c r="AJ17" s="27">
        <v>0</v>
      </c>
      <c r="AK17" s="27">
        <v>3.173</v>
      </c>
      <c r="AL17" s="27">
        <v>4.064</v>
      </c>
      <c r="AM17" s="72">
        <v>0</v>
      </c>
      <c r="AN17" s="27">
        <f aca="true" t="shared" si="1" ref="AN17:AT17">AU17+BB17+BI17+BP17</f>
        <v>0</v>
      </c>
      <c r="AO17" s="27">
        <f aca="true" t="shared" si="2" ref="AO17:AO51">AV17+BC17+BJ17+BQ17</f>
        <v>0</v>
      </c>
      <c r="AP17" s="27">
        <f aca="true" t="shared" si="3" ref="AP17:AP51">AW17+BD17+BK17+BR17</f>
        <v>24.982</v>
      </c>
      <c r="AQ17" s="27">
        <f aca="true" t="shared" si="4" ref="AQ17:AQ51">AX17+BE17+BL17+BS17</f>
        <v>0</v>
      </c>
      <c r="AR17" s="27">
        <f aca="true" t="shared" si="5" ref="AR17:AR51">AY17+BF17+BM17+BT17</f>
        <v>7.625000000000001</v>
      </c>
      <c r="AS17" s="27">
        <f aca="true" t="shared" si="6" ref="AS17:AS51">AZ17+BG17+BN17+BU17</f>
        <v>5.284000000000001</v>
      </c>
      <c r="AT17" s="72">
        <f aca="true" t="shared" si="7" ref="AT17:AT51">BA17+BH17+BO17+BV17</f>
        <v>0</v>
      </c>
      <c r="AU17" s="27">
        <v>0</v>
      </c>
      <c r="AV17" s="27">
        <v>0</v>
      </c>
      <c r="AW17" s="27">
        <v>6.791</v>
      </c>
      <c r="AX17" s="27">
        <v>0</v>
      </c>
      <c r="AY17" s="27">
        <v>1.348</v>
      </c>
      <c r="AZ17" s="27">
        <v>3.008</v>
      </c>
      <c r="BA17" s="27">
        <v>0</v>
      </c>
      <c r="BB17" s="27">
        <v>0</v>
      </c>
      <c r="BC17" s="27">
        <v>0</v>
      </c>
      <c r="BD17" s="27">
        <v>6.2</v>
      </c>
      <c r="BE17" s="27">
        <v>0</v>
      </c>
      <c r="BF17" s="27">
        <v>1.177</v>
      </c>
      <c r="BG17" s="27">
        <v>1.328</v>
      </c>
      <c r="BH17" s="27">
        <v>0</v>
      </c>
      <c r="BI17" s="27">
        <v>0</v>
      </c>
      <c r="BJ17" s="27">
        <v>0</v>
      </c>
      <c r="BK17" s="27">
        <v>2.462</v>
      </c>
      <c r="BL17" s="27">
        <v>0</v>
      </c>
      <c r="BM17" s="27">
        <v>0.495</v>
      </c>
      <c r="BN17" s="27">
        <v>0.448</v>
      </c>
      <c r="BO17" s="72">
        <v>0</v>
      </c>
      <c r="BP17" s="27">
        <v>0</v>
      </c>
      <c r="BQ17" s="27">
        <v>0</v>
      </c>
      <c r="BR17" s="27">
        <v>9.529</v>
      </c>
      <c r="BS17" s="27">
        <v>0</v>
      </c>
      <c r="BT17" s="27">
        <v>4.605</v>
      </c>
      <c r="BU17" s="27">
        <v>0.5</v>
      </c>
      <c r="BV17" s="27">
        <v>0</v>
      </c>
      <c r="BW17" s="11">
        <f aca="true" t="shared" si="8" ref="BW17:CC17">BW18+BW40+BW46</f>
        <v>0.8</v>
      </c>
      <c r="BX17" s="11">
        <f t="shared" si="8"/>
        <v>0</v>
      </c>
      <c r="BY17" s="11">
        <f t="shared" si="8"/>
        <v>0.51</v>
      </c>
      <c r="BZ17" s="11">
        <f t="shared" si="8"/>
        <v>0</v>
      </c>
      <c r="CA17" s="11">
        <f t="shared" si="8"/>
        <v>1.51</v>
      </c>
      <c r="CB17" s="11">
        <f t="shared" si="8"/>
        <v>0</v>
      </c>
      <c r="CC17" s="11">
        <f t="shared" si="8"/>
        <v>2</v>
      </c>
      <c r="CD17" s="10"/>
    </row>
    <row r="18" spans="1:82" s="4" customFormat="1" ht="31.5">
      <c r="A18" s="15" t="s">
        <v>156</v>
      </c>
      <c r="B18" s="16" t="s">
        <v>157</v>
      </c>
      <c r="C18" s="17" t="s">
        <v>158</v>
      </c>
      <c r="D18" s="6"/>
      <c r="E18" s="27">
        <f aca="true" t="shared" si="9" ref="E18:E51">L18+S18+Z18+AG18</f>
        <v>2.5</v>
      </c>
      <c r="F18" s="27">
        <f aca="true" t="shared" si="10" ref="F18:F51">M18+T18+AA18+AH18</f>
        <v>0</v>
      </c>
      <c r="G18" s="27">
        <f aca="true" t="shared" si="11" ref="G18:G51">N18+U18+AB18+AI18</f>
        <v>0.82</v>
      </c>
      <c r="H18" s="27">
        <f t="shared" si="0"/>
        <v>0</v>
      </c>
      <c r="I18" s="27">
        <f t="shared" si="0"/>
        <v>8.27</v>
      </c>
      <c r="J18" s="27">
        <f t="shared" si="0"/>
        <v>0</v>
      </c>
      <c r="K18" s="72">
        <f t="shared" si="0"/>
        <v>3090</v>
      </c>
      <c r="L18" s="27">
        <f aca="true" t="shared" si="12" ref="F18:BQ18">L19+L30+L42</f>
        <v>0</v>
      </c>
      <c r="M18" s="27">
        <f t="shared" si="12"/>
        <v>0</v>
      </c>
      <c r="N18" s="27">
        <f t="shared" si="12"/>
        <v>0</v>
      </c>
      <c r="O18" s="27">
        <f t="shared" si="12"/>
        <v>0</v>
      </c>
      <c r="P18" s="27">
        <f t="shared" si="12"/>
        <v>0</v>
      </c>
      <c r="Q18" s="27">
        <f t="shared" si="12"/>
        <v>0</v>
      </c>
      <c r="R18" s="27">
        <f t="shared" si="12"/>
        <v>0</v>
      </c>
      <c r="S18" s="27">
        <f t="shared" si="12"/>
        <v>0</v>
      </c>
      <c r="T18" s="27">
        <f t="shared" si="12"/>
        <v>0</v>
      </c>
      <c r="U18" s="27">
        <f t="shared" si="12"/>
        <v>0</v>
      </c>
      <c r="V18" s="27">
        <f t="shared" si="12"/>
        <v>0</v>
      </c>
      <c r="W18" s="27">
        <f t="shared" si="12"/>
        <v>0</v>
      </c>
      <c r="X18" s="27">
        <f t="shared" si="12"/>
        <v>0</v>
      </c>
      <c r="Y18" s="72">
        <f t="shared" si="12"/>
        <v>3050</v>
      </c>
      <c r="Z18" s="27">
        <f t="shared" si="12"/>
        <v>2.5</v>
      </c>
      <c r="AA18" s="27">
        <f t="shared" si="12"/>
        <v>0</v>
      </c>
      <c r="AB18" s="27">
        <f t="shared" si="12"/>
        <v>0.82</v>
      </c>
      <c r="AC18" s="27">
        <f t="shared" si="12"/>
        <v>0</v>
      </c>
      <c r="AD18" s="27">
        <f t="shared" si="12"/>
        <v>8.27</v>
      </c>
      <c r="AE18" s="27">
        <f t="shared" si="12"/>
        <v>0</v>
      </c>
      <c r="AF18" s="72">
        <f t="shared" si="12"/>
        <v>30</v>
      </c>
      <c r="AG18" s="27">
        <f t="shared" si="12"/>
        <v>0</v>
      </c>
      <c r="AH18" s="27">
        <f t="shared" si="12"/>
        <v>0</v>
      </c>
      <c r="AI18" s="27">
        <f t="shared" si="12"/>
        <v>0</v>
      </c>
      <c r="AJ18" s="27">
        <f t="shared" si="12"/>
        <v>0</v>
      </c>
      <c r="AK18" s="27">
        <f t="shared" si="12"/>
        <v>0</v>
      </c>
      <c r="AL18" s="27">
        <f t="shared" si="12"/>
        <v>0</v>
      </c>
      <c r="AM18" s="72">
        <f t="shared" si="12"/>
        <v>10</v>
      </c>
      <c r="AN18" s="27">
        <f aca="true" t="shared" si="13" ref="AN18:AN51">AU18+BB18+BI18+BP18</f>
        <v>3.8</v>
      </c>
      <c r="AO18" s="27">
        <f t="shared" si="2"/>
        <v>0</v>
      </c>
      <c r="AP18" s="27">
        <f t="shared" si="3"/>
        <v>0.31</v>
      </c>
      <c r="AQ18" s="27">
        <f t="shared" si="4"/>
        <v>0</v>
      </c>
      <c r="AR18" s="27">
        <f t="shared" si="5"/>
        <v>8.99</v>
      </c>
      <c r="AS18" s="27">
        <f t="shared" si="6"/>
        <v>0</v>
      </c>
      <c r="AT18" s="72">
        <f t="shared" si="7"/>
        <v>3064</v>
      </c>
      <c r="AU18" s="27">
        <f t="shared" si="12"/>
        <v>0</v>
      </c>
      <c r="AV18" s="27">
        <f t="shared" si="12"/>
        <v>0</v>
      </c>
      <c r="AW18" s="27">
        <f t="shared" si="12"/>
        <v>0</v>
      </c>
      <c r="AX18" s="27">
        <f t="shared" si="12"/>
        <v>0</v>
      </c>
      <c r="AY18" s="27">
        <f t="shared" si="12"/>
        <v>0</v>
      </c>
      <c r="AZ18" s="27">
        <f t="shared" si="12"/>
        <v>0</v>
      </c>
      <c r="BA18" s="27">
        <f t="shared" si="12"/>
        <v>0</v>
      </c>
      <c r="BB18" s="27">
        <f t="shared" si="12"/>
        <v>2.5</v>
      </c>
      <c r="BC18" s="27">
        <f t="shared" si="12"/>
        <v>0</v>
      </c>
      <c r="BD18" s="27">
        <f t="shared" si="12"/>
        <v>0</v>
      </c>
      <c r="BE18" s="27">
        <f t="shared" si="12"/>
        <v>0</v>
      </c>
      <c r="BF18" s="27">
        <f t="shared" si="12"/>
        <v>0.16</v>
      </c>
      <c r="BG18" s="27">
        <f t="shared" si="12"/>
        <v>0</v>
      </c>
      <c r="BH18" s="27">
        <f t="shared" si="12"/>
        <v>0</v>
      </c>
      <c r="BI18" s="27">
        <f t="shared" si="12"/>
        <v>0.8</v>
      </c>
      <c r="BJ18" s="27">
        <f t="shared" si="12"/>
        <v>0</v>
      </c>
      <c r="BK18" s="27">
        <f t="shared" si="12"/>
        <v>0.31</v>
      </c>
      <c r="BL18" s="27">
        <f t="shared" si="12"/>
        <v>0</v>
      </c>
      <c r="BM18" s="27">
        <f t="shared" si="12"/>
        <v>8.62</v>
      </c>
      <c r="BN18" s="27">
        <f t="shared" si="12"/>
        <v>0</v>
      </c>
      <c r="BO18" s="72">
        <f t="shared" si="12"/>
        <v>3064</v>
      </c>
      <c r="BP18" s="27">
        <f t="shared" si="12"/>
        <v>0.5</v>
      </c>
      <c r="BQ18" s="27">
        <f t="shared" si="12"/>
        <v>0</v>
      </c>
      <c r="BR18" s="27">
        <f>BR19+BR30+BR42</f>
        <v>0</v>
      </c>
      <c r="BS18" s="27">
        <f>BS19+BS30+BS42</f>
        <v>0</v>
      </c>
      <c r="BT18" s="27">
        <f>BT19+BT30+BT42</f>
        <v>0.21</v>
      </c>
      <c r="BU18" s="27">
        <f>BU19+BU30+BU42</f>
        <v>0</v>
      </c>
      <c r="BV18" s="27">
        <f>BV19+BV30+BV42</f>
        <v>0</v>
      </c>
      <c r="BW18" s="11">
        <f aca="true" t="shared" si="14" ref="BW18:CC18">BW19+BW23+BW29+BW37</f>
        <v>0.8</v>
      </c>
      <c r="BX18" s="11">
        <f t="shared" si="14"/>
        <v>0</v>
      </c>
      <c r="BY18" s="11">
        <f t="shared" si="14"/>
        <v>0.51</v>
      </c>
      <c r="BZ18" s="11">
        <f t="shared" si="14"/>
        <v>0</v>
      </c>
      <c r="CA18" s="11">
        <f t="shared" si="14"/>
        <v>1.51</v>
      </c>
      <c r="CB18" s="11">
        <f t="shared" si="14"/>
        <v>0</v>
      </c>
      <c r="CC18" s="11">
        <f t="shared" si="14"/>
        <v>1</v>
      </c>
      <c r="CD18" s="10"/>
    </row>
    <row r="19" spans="1:82" s="4" customFormat="1" ht="52.5">
      <c r="A19" s="15" t="s">
        <v>159</v>
      </c>
      <c r="B19" s="18" t="s">
        <v>160</v>
      </c>
      <c r="C19" s="17" t="s">
        <v>161</v>
      </c>
      <c r="D19" s="6"/>
      <c r="E19" s="27">
        <f t="shared" si="9"/>
        <v>2.5</v>
      </c>
      <c r="F19" s="27">
        <f t="shared" si="10"/>
        <v>0</v>
      </c>
      <c r="G19" s="27">
        <f t="shared" si="11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72">
        <f t="shared" si="0"/>
        <v>40</v>
      </c>
      <c r="L19" s="27">
        <f aca="true" t="shared" si="15" ref="F19:BQ19">L20+L22</f>
        <v>0</v>
      </c>
      <c r="M19" s="27">
        <f t="shared" si="15"/>
        <v>0</v>
      </c>
      <c r="N19" s="27">
        <f t="shared" si="15"/>
        <v>0</v>
      </c>
      <c r="O19" s="27">
        <f t="shared" si="15"/>
        <v>0</v>
      </c>
      <c r="P19" s="27">
        <f t="shared" si="15"/>
        <v>0</v>
      </c>
      <c r="Q19" s="27">
        <f t="shared" si="15"/>
        <v>0</v>
      </c>
      <c r="R19" s="27">
        <f t="shared" si="15"/>
        <v>0</v>
      </c>
      <c r="S19" s="27">
        <f t="shared" si="15"/>
        <v>0</v>
      </c>
      <c r="T19" s="27">
        <f t="shared" si="15"/>
        <v>0</v>
      </c>
      <c r="U19" s="27">
        <f t="shared" si="15"/>
        <v>0</v>
      </c>
      <c r="V19" s="27">
        <f t="shared" si="15"/>
        <v>0</v>
      </c>
      <c r="W19" s="27">
        <f t="shared" si="15"/>
        <v>0</v>
      </c>
      <c r="X19" s="27">
        <f t="shared" si="15"/>
        <v>0</v>
      </c>
      <c r="Y19" s="72">
        <f t="shared" si="15"/>
        <v>0</v>
      </c>
      <c r="Z19" s="27">
        <f t="shared" si="15"/>
        <v>2.5</v>
      </c>
      <c r="AA19" s="27">
        <f t="shared" si="15"/>
        <v>0</v>
      </c>
      <c r="AB19" s="27">
        <f t="shared" si="15"/>
        <v>0</v>
      </c>
      <c r="AC19" s="27">
        <f t="shared" si="15"/>
        <v>0</v>
      </c>
      <c r="AD19" s="27">
        <f t="shared" si="15"/>
        <v>0</v>
      </c>
      <c r="AE19" s="27">
        <f t="shared" si="15"/>
        <v>0</v>
      </c>
      <c r="AF19" s="72">
        <f t="shared" si="15"/>
        <v>30</v>
      </c>
      <c r="AG19" s="27">
        <f t="shared" si="15"/>
        <v>0</v>
      </c>
      <c r="AH19" s="27">
        <f t="shared" si="15"/>
        <v>0</v>
      </c>
      <c r="AI19" s="27">
        <f t="shared" si="15"/>
        <v>0</v>
      </c>
      <c r="AJ19" s="27">
        <f t="shared" si="15"/>
        <v>0</v>
      </c>
      <c r="AK19" s="27">
        <f t="shared" si="15"/>
        <v>0</v>
      </c>
      <c r="AL19" s="27">
        <f t="shared" si="15"/>
        <v>0</v>
      </c>
      <c r="AM19" s="72">
        <f t="shared" si="15"/>
        <v>10</v>
      </c>
      <c r="AN19" s="27">
        <f t="shared" si="13"/>
        <v>3.8</v>
      </c>
      <c r="AO19" s="27">
        <f t="shared" si="2"/>
        <v>0</v>
      </c>
      <c r="AP19" s="27">
        <f t="shared" si="3"/>
        <v>0</v>
      </c>
      <c r="AQ19" s="27">
        <f t="shared" si="4"/>
        <v>0</v>
      </c>
      <c r="AR19" s="27">
        <f t="shared" si="5"/>
        <v>0.52</v>
      </c>
      <c r="AS19" s="27">
        <f t="shared" si="6"/>
        <v>0</v>
      </c>
      <c r="AT19" s="72">
        <f t="shared" si="7"/>
        <v>14</v>
      </c>
      <c r="AU19" s="27">
        <f t="shared" si="15"/>
        <v>0</v>
      </c>
      <c r="AV19" s="27">
        <f t="shared" si="15"/>
        <v>0</v>
      </c>
      <c r="AW19" s="27">
        <f t="shared" si="15"/>
        <v>0</v>
      </c>
      <c r="AX19" s="27">
        <f t="shared" si="15"/>
        <v>0</v>
      </c>
      <c r="AY19" s="27">
        <f t="shared" si="15"/>
        <v>0</v>
      </c>
      <c r="AZ19" s="27">
        <f t="shared" si="15"/>
        <v>0</v>
      </c>
      <c r="BA19" s="27">
        <f t="shared" si="15"/>
        <v>0</v>
      </c>
      <c r="BB19" s="27">
        <f t="shared" si="15"/>
        <v>2.5</v>
      </c>
      <c r="BC19" s="27">
        <f t="shared" si="15"/>
        <v>0</v>
      </c>
      <c r="BD19" s="27">
        <f t="shared" si="15"/>
        <v>0</v>
      </c>
      <c r="BE19" s="27">
        <f t="shared" si="15"/>
        <v>0</v>
      </c>
      <c r="BF19" s="27">
        <f t="shared" si="15"/>
        <v>0</v>
      </c>
      <c r="BG19" s="27">
        <f t="shared" si="15"/>
        <v>0</v>
      </c>
      <c r="BH19" s="27">
        <f t="shared" si="15"/>
        <v>0</v>
      </c>
      <c r="BI19" s="27">
        <f t="shared" si="15"/>
        <v>0.8</v>
      </c>
      <c r="BJ19" s="27">
        <f t="shared" si="15"/>
        <v>0</v>
      </c>
      <c r="BK19" s="27">
        <f t="shared" si="15"/>
        <v>0</v>
      </c>
      <c r="BL19" s="27">
        <f t="shared" si="15"/>
        <v>0</v>
      </c>
      <c r="BM19" s="27">
        <f t="shared" si="15"/>
        <v>0.31</v>
      </c>
      <c r="BN19" s="27">
        <f t="shared" si="15"/>
        <v>0</v>
      </c>
      <c r="BO19" s="72">
        <f t="shared" si="15"/>
        <v>14</v>
      </c>
      <c r="BP19" s="27">
        <f t="shared" si="15"/>
        <v>0.5</v>
      </c>
      <c r="BQ19" s="27">
        <f t="shared" si="15"/>
        <v>0</v>
      </c>
      <c r="BR19" s="27">
        <f>BR20+BR22</f>
        <v>0</v>
      </c>
      <c r="BS19" s="27">
        <f>BS20+BS22</f>
        <v>0</v>
      </c>
      <c r="BT19" s="27">
        <f>BT20+BT22</f>
        <v>0.21</v>
      </c>
      <c r="BU19" s="27">
        <f>BU20+BU22</f>
        <v>0</v>
      </c>
      <c r="BV19" s="27">
        <f>BV20+BV22</f>
        <v>0</v>
      </c>
      <c r="BW19" s="11">
        <f aca="true" t="shared" si="16" ref="BW19:CC19">BW20+BW21+BW22</f>
        <v>0.8</v>
      </c>
      <c r="BX19" s="11">
        <f t="shared" si="16"/>
        <v>0</v>
      </c>
      <c r="BY19" s="11">
        <f t="shared" si="16"/>
        <v>0</v>
      </c>
      <c r="BZ19" s="11">
        <f t="shared" si="16"/>
        <v>0</v>
      </c>
      <c r="CA19" s="11">
        <f t="shared" si="16"/>
        <v>0.31</v>
      </c>
      <c r="CB19" s="11">
        <f t="shared" si="16"/>
        <v>0</v>
      </c>
      <c r="CC19" s="11">
        <f t="shared" si="16"/>
        <v>0</v>
      </c>
      <c r="CD19" s="10"/>
    </row>
    <row r="20" spans="1:82" s="4" customFormat="1" ht="31.5">
      <c r="A20" s="15" t="s">
        <v>162</v>
      </c>
      <c r="B20" s="18" t="s">
        <v>112</v>
      </c>
      <c r="C20" s="17" t="s">
        <v>113</v>
      </c>
      <c r="D20" s="6"/>
      <c r="E20" s="27">
        <f t="shared" si="9"/>
        <v>2.5</v>
      </c>
      <c r="F20" s="27">
        <f t="shared" si="10"/>
        <v>0</v>
      </c>
      <c r="G20" s="27">
        <f t="shared" si="11"/>
        <v>0</v>
      </c>
      <c r="H20" s="27">
        <f t="shared" si="0"/>
        <v>0</v>
      </c>
      <c r="I20" s="27">
        <f t="shared" si="0"/>
        <v>0</v>
      </c>
      <c r="J20" s="27">
        <f t="shared" si="0"/>
        <v>0</v>
      </c>
      <c r="K20" s="72">
        <f t="shared" si="0"/>
        <v>0</v>
      </c>
      <c r="L20" s="27">
        <f aca="true" t="shared" si="17" ref="F20:BQ20">L21</f>
        <v>0</v>
      </c>
      <c r="M20" s="27">
        <f t="shared" si="17"/>
        <v>0</v>
      </c>
      <c r="N20" s="27">
        <f t="shared" si="17"/>
        <v>0</v>
      </c>
      <c r="O20" s="27">
        <f t="shared" si="17"/>
        <v>0</v>
      </c>
      <c r="P20" s="27">
        <f t="shared" si="17"/>
        <v>0</v>
      </c>
      <c r="Q20" s="27">
        <f t="shared" si="17"/>
        <v>0</v>
      </c>
      <c r="R20" s="27">
        <f t="shared" si="17"/>
        <v>0</v>
      </c>
      <c r="S20" s="27">
        <f t="shared" si="17"/>
        <v>0</v>
      </c>
      <c r="T20" s="27">
        <f t="shared" si="17"/>
        <v>0</v>
      </c>
      <c r="U20" s="27">
        <f t="shared" si="17"/>
        <v>0</v>
      </c>
      <c r="V20" s="27">
        <f t="shared" si="17"/>
        <v>0</v>
      </c>
      <c r="W20" s="27">
        <f t="shared" si="17"/>
        <v>0</v>
      </c>
      <c r="X20" s="27">
        <f t="shared" si="17"/>
        <v>0</v>
      </c>
      <c r="Y20" s="72">
        <f t="shared" si="17"/>
        <v>0</v>
      </c>
      <c r="Z20" s="27">
        <f t="shared" si="17"/>
        <v>2.5</v>
      </c>
      <c r="AA20" s="27">
        <f t="shared" si="17"/>
        <v>0</v>
      </c>
      <c r="AB20" s="27">
        <f t="shared" si="17"/>
        <v>0</v>
      </c>
      <c r="AC20" s="27">
        <f t="shared" si="17"/>
        <v>0</v>
      </c>
      <c r="AD20" s="27">
        <f t="shared" si="17"/>
        <v>0</v>
      </c>
      <c r="AE20" s="27">
        <f t="shared" si="17"/>
        <v>0</v>
      </c>
      <c r="AF20" s="72">
        <f t="shared" si="17"/>
        <v>0</v>
      </c>
      <c r="AG20" s="27">
        <f t="shared" si="17"/>
        <v>0</v>
      </c>
      <c r="AH20" s="27">
        <f t="shared" si="17"/>
        <v>0</v>
      </c>
      <c r="AI20" s="27">
        <f t="shared" si="17"/>
        <v>0</v>
      </c>
      <c r="AJ20" s="27">
        <f t="shared" si="17"/>
        <v>0</v>
      </c>
      <c r="AK20" s="27">
        <f t="shared" si="17"/>
        <v>0</v>
      </c>
      <c r="AL20" s="27">
        <f t="shared" si="17"/>
        <v>0</v>
      </c>
      <c r="AM20" s="72">
        <f t="shared" si="17"/>
        <v>0</v>
      </c>
      <c r="AN20" s="27">
        <f t="shared" si="13"/>
        <v>2.5</v>
      </c>
      <c r="AO20" s="27">
        <f t="shared" si="2"/>
        <v>0</v>
      </c>
      <c r="AP20" s="27">
        <f t="shared" si="3"/>
        <v>0</v>
      </c>
      <c r="AQ20" s="27">
        <f t="shared" si="4"/>
        <v>0</v>
      </c>
      <c r="AR20" s="27">
        <f t="shared" si="5"/>
        <v>0</v>
      </c>
      <c r="AS20" s="27">
        <f t="shared" si="6"/>
        <v>0</v>
      </c>
      <c r="AT20" s="72">
        <f t="shared" si="7"/>
        <v>0</v>
      </c>
      <c r="AU20" s="27">
        <f t="shared" si="17"/>
        <v>0</v>
      </c>
      <c r="AV20" s="27">
        <f t="shared" si="17"/>
        <v>0</v>
      </c>
      <c r="AW20" s="27">
        <f t="shared" si="17"/>
        <v>0</v>
      </c>
      <c r="AX20" s="27">
        <f t="shared" si="17"/>
        <v>0</v>
      </c>
      <c r="AY20" s="27">
        <f t="shared" si="17"/>
        <v>0</v>
      </c>
      <c r="AZ20" s="27">
        <f t="shared" si="17"/>
        <v>0</v>
      </c>
      <c r="BA20" s="27">
        <f t="shared" si="17"/>
        <v>0</v>
      </c>
      <c r="BB20" s="27">
        <f t="shared" si="17"/>
        <v>2.5</v>
      </c>
      <c r="BC20" s="27">
        <f t="shared" si="17"/>
        <v>0</v>
      </c>
      <c r="BD20" s="27">
        <f t="shared" si="17"/>
        <v>0</v>
      </c>
      <c r="BE20" s="27">
        <f t="shared" si="17"/>
        <v>0</v>
      </c>
      <c r="BF20" s="27">
        <f t="shared" si="17"/>
        <v>0</v>
      </c>
      <c r="BG20" s="27">
        <f t="shared" si="17"/>
        <v>0</v>
      </c>
      <c r="BH20" s="27">
        <f t="shared" si="17"/>
        <v>0</v>
      </c>
      <c r="BI20" s="27">
        <f t="shared" si="17"/>
        <v>0</v>
      </c>
      <c r="BJ20" s="27">
        <f t="shared" si="17"/>
        <v>0</v>
      </c>
      <c r="BK20" s="27">
        <f t="shared" si="17"/>
        <v>0</v>
      </c>
      <c r="BL20" s="27">
        <f t="shared" si="17"/>
        <v>0</v>
      </c>
      <c r="BM20" s="27">
        <f t="shared" si="17"/>
        <v>0</v>
      </c>
      <c r="BN20" s="27">
        <f t="shared" si="17"/>
        <v>0</v>
      </c>
      <c r="BO20" s="72">
        <f t="shared" si="17"/>
        <v>0</v>
      </c>
      <c r="BP20" s="27">
        <f t="shared" si="17"/>
        <v>0</v>
      </c>
      <c r="BQ20" s="27">
        <f t="shared" si="17"/>
        <v>0</v>
      </c>
      <c r="BR20" s="27">
        <f>BR21</f>
        <v>0</v>
      </c>
      <c r="BS20" s="27">
        <f>BS21</f>
        <v>0</v>
      </c>
      <c r="BT20" s="27">
        <f>BT21</f>
        <v>0</v>
      </c>
      <c r="BU20" s="27">
        <f>BU21</f>
        <v>0</v>
      </c>
      <c r="BV20" s="27">
        <f>BV21</f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/>
    </row>
    <row r="21" spans="1:82" s="4" customFormat="1" ht="21">
      <c r="A21" s="19" t="s">
        <v>114</v>
      </c>
      <c r="B21" s="20" t="s">
        <v>115</v>
      </c>
      <c r="C21" s="21"/>
      <c r="D21" s="6"/>
      <c r="E21" s="27">
        <f t="shared" si="9"/>
        <v>2.5</v>
      </c>
      <c r="F21" s="27">
        <f t="shared" si="10"/>
        <v>0</v>
      </c>
      <c r="G21" s="27">
        <f t="shared" si="11"/>
        <v>0</v>
      </c>
      <c r="H21" s="27">
        <f t="shared" si="0"/>
        <v>0</v>
      </c>
      <c r="I21" s="27">
        <f t="shared" si="0"/>
        <v>0</v>
      </c>
      <c r="J21" s="27">
        <f t="shared" si="0"/>
        <v>0</v>
      </c>
      <c r="K21" s="72">
        <f t="shared" si="0"/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85">
        <v>0</v>
      </c>
      <c r="Z21" s="28">
        <v>2.5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85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85">
        <v>0</v>
      </c>
      <c r="AN21" s="27">
        <f t="shared" si="13"/>
        <v>2.5</v>
      </c>
      <c r="AO21" s="27">
        <f t="shared" si="2"/>
        <v>0</v>
      </c>
      <c r="AP21" s="27">
        <f t="shared" si="3"/>
        <v>0</v>
      </c>
      <c r="AQ21" s="27">
        <f t="shared" si="4"/>
        <v>0</v>
      </c>
      <c r="AR21" s="27">
        <f t="shared" si="5"/>
        <v>0</v>
      </c>
      <c r="AS21" s="27">
        <f t="shared" si="6"/>
        <v>0</v>
      </c>
      <c r="AT21" s="72">
        <f t="shared" si="7"/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2.5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85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10">
        <v>0.8</v>
      </c>
      <c r="BX21" s="10">
        <v>0</v>
      </c>
      <c r="BY21" s="10">
        <v>0</v>
      </c>
      <c r="BZ21" s="10">
        <v>0</v>
      </c>
      <c r="CA21" s="10">
        <v>0.31</v>
      </c>
      <c r="CB21" s="10">
        <v>0</v>
      </c>
      <c r="CC21" s="10">
        <v>0</v>
      </c>
      <c r="CD21" s="14"/>
    </row>
    <row r="22" spans="1:82" s="4" customFormat="1" ht="52.5">
      <c r="A22" s="15" t="s">
        <v>163</v>
      </c>
      <c r="B22" s="18" t="s">
        <v>116</v>
      </c>
      <c r="C22" s="17" t="s">
        <v>117</v>
      </c>
      <c r="D22" s="6"/>
      <c r="E22" s="27">
        <f t="shared" si="9"/>
        <v>0</v>
      </c>
      <c r="F22" s="27">
        <f t="shared" si="10"/>
        <v>0</v>
      </c>
      <c r="G22" s="27">
        <f t="shared" si="11"/>
        <v>0</v>
      </c>
      <c r="H22" s="27">
        <f t="shared" si="0"/>
        <v>0</v>
      </c>
      <c r="I22" s="27">
        <f t="shared" si="0"/>
        <v>0</v>
      </c>
      <c r="J22" s="27">
        <f t="shared" si="0"/>
        <v>0</v>
      </c>
      <c r="K22" s="72">
        <f t="shared" si="0"/>
        <v>40</v>
      </c>
      <c r="L22" s="27">
        <f aca="true" t="shared" si="18" ref="F22:BQ22">SUM(L23:L29)</f>
        <v>0</v>
      </c>
      <c r="M22" s="27">
        <f t="shared" si="18"/>
        <v>0</v>
      </c>
      <c r="N22" s="27">
        <f t="shared" si="18"/>
        <v>0</v>
      </c>
      <c r="O22" s="27">
        <f t="shared" si="18"/>
        <v>0</v>
      </c>
      <c r="P22" s="27">
        <f t="shared" si="18"/>
        <v>0</v>
      </c>
      <c r="Q22" s="27">
        <f t="shared" si="18"/>
        <v>0</v>
      </c>
      <c r="R22" s="27">
        <f t="shared" si="18"/>
        <v>0</v>
      </c>
      <c r="S22" s="27">
        <f t="shared" si="18"/>
        <v>0</v>
      </c>
      <c r="T22" s="27">
        <f t="shared" si="18"/>
        <v>0</v>
      </c>
      <c r="U22" s="27">
        <f t="shared" si="18"/>
        <v>0</v>
      </c>
      <c r="V22" s="27">
        <f t="shared" si="18"/>
        <v>0</v>
      </c>
      <c r="W22" s="27">
        <f t="shared" si="18"/>
        <v>0</v>
      </c>
      <c r="X22" s="27">
        <f t="shared" si="18"/>
        <v>0</v>
      </c>
      <c r="Y22" s="72">
        <f t="shared" si="18"/>
        <v>0</v>
      </c>
      <c r="Z22" s="27">
        <f t="shared" si="18"/>
        <v>0</v>
      </c>
      <c r="AA22" s="27">
        <f t="shared" si="18"/>
        <v>0</v>
      </c>
      <c r="AB22" s="27">
        <f t="shared" si="18"/>
        <v>0</v>
      </c>
      <c r="AC22" s="27">
        <f t="shared" si="18"/>
        <v>0</v>
      </c>
      <c r="AD22" s="27">
        <f t="shared" si="18"/>
        <v>0</v>
      </c>
      <c r="AE22" s="27">
        <f t="shared" si="18"/>
        <v>0</v>
      </c>
      <c r="AF22" s="72">
        <f t="shared" si="18"/>
        <v>30</v>
      </c>
      <c r="AG22" s="27">
        <f t="shared" si="18"/>
        <v>0</v>
      </c>
      <c r="AH22" s="27">
        <f t="shared" si="18"/>
        <v>0</v>
      </c>
      <c r="AI22" s="27">
        <f t="shared" si="18"/>
        <v>0</v>
      </c>
      <c r="AJ22" s="27">
        <f t="shared" si="18"/>
        <v>0</v>
      </c>
      <c r="AK22" s="27">
        <f t="shared" si="18"/>
        <v>0</v>
      </c>
      <c r="AL22" s="27">
        <f t="shared" si="18"/>
        <v>0</v>
      </c>
      <c r="AM22" s="72">
        <f t="shared" si="18"/>
        <v>10</v>
      </c>
      <c r="AN22" s="27">
        <f t="shared" si="13"/>
        <v>1.3</v>
      </c>
      <c r="AO22" s="27">
        <f t="shared" si="2"/>
        <v>0</v>
      </c>
      <c r="AP22" s="27">
        <f t="shared" si="3"/>
        <v>0</v>
      </c>
      <c r="AQ22" s="27">
        <f t="shared" si="4"/>
        <v>0</v>
      </c>
      <c r="AR22" s="27">
        <f t="shared" si="5"/>
        <v>0.52</v>
      </c>
      <c r="AS22" s="27">
        <f t="shared" si="6"/>
        <v>0</v>
      </c>
      <c r="AT22" s="72">
        <f t="shared" si="7"/>
        <v>14</v>
      </c>
      <c r="AU22" s="27">
        <f t="shared" si="18"/>
        <v>0</v>
      </c>
      <c r="AV22" s="27">
        <f t="shared" si="18"/>
        <v>0</v>
      </c>
      <c r="AW22" s="27">
        <f t="shared" si="18"/>
        <v>0</v>
      </c>
      <c r="AX22" s="27">
        <f t="shared" si="18"/>
        <v>0</v>
      </c>
      <c r="AY22" s="27">
        <f t="shared" si="18"/>
        <v>0</v>
      </c>
      <c r="AZ22" s="27">
        <f t="shared" si="18"/>
        <v>0</v>
      </c>
      <c r="BA22" s="27">
        <f t="shared" si="18"/>
        <v>0</v>
      </c>
      <c r="BB22" s="27">
        <f t="shared" si="18"/>
        <v>0</v>
      </c>
      <c r="BC22" s="27">
        <f t="shared" si="18"/>
        <v>0</v>
      </c>
      <c r="BD22" s="27">
        <f t="shared" si="18"/>
        <v>0</v>
      </c>
      <c r="BE22" s="27">
        <f t="shared" si="18"/>
        <v>0</v>
      </c>
      <c r="BF22" s="27">
        <f t="shared" si="18"/>
        <v>0</v>
      </c>
      <c r="BG22" s="27">
        <f t="shared" si="18"/>
        <v>0</v>
      </c>
      <c r="BH22" s="27">
        <f t="shared" si="18"/>
        <v>0</v>
      </c>
      <c r="BI22" s="27">
        <f t="shared" si="18"/>
        <v>0.8</v>
      </c>
      <c r="BJ22" s="27">
        <f t="shared" si="18"/>
        <v>0</v>
      </c>
      <c r="BK22" s="27">
        <f t="shared" si="18"/>
        <v>0</v>
      </c>
      <c r="BL22" s="27">
        <f t="shared" si="18"/>
        <v>0</v>
      </c>
      <c r="BM22" s="27">
        <f t="shared" si="18"/>
        <v>0.31</v>
      </c>
      <c r="BN22" s="27">
        <f t="shared" si="18"/>
        <v>0</v>
      </c>
      <c r="BO22" s="72">
        <f t="shared" si="18"/>
        <v>14</v>
      </c>
      <c r="BP22" s="27">
        <f t="shared" si="18"/>
        <v>0.5</v>
      </c>
      <c r="BQ22" s="27">
        <f t="shared" si="18"/>
        <v>0</v>
      </c>
      <c r="BR22" s="27">
        <f>SUM(BR23:BR29)</f>
        <v>0</v>
      </c>
      <c r="BS22" s="27">
        <f>SUM(BS23:BS29)</f>
        <v>0</v>
      </c>
      <c r="BT22" s="27">
        <f>SUM(BT23:BT29)</f>
        <v>0.21</v>
      </c>
      <c r="BU22" s="27">
        <f>SUM(BU23:BU29)</f>
        <v>0</v>
      </c>
      <c r="BV22" s="27">
        <f>SUM(BV23:BV29)</f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/>
    </row>
    <row r="23" spans="1:82" s="4" customFormat="1" ht="31.5">
      <c r="A23" s="19" t="s">
        <v>163</v>
      </c>
      <c r="B23" s="22" t="s">
        <v>164</v>
      </c>
      <c r="C23" s="21"/>
      <c r="D23" s="6"/>
      <c r="E23" s="27">
        <f t="shared" si="9"/>
        <v>0</v>
      </c>
      <c r="F23" s="27">
        <f t="shared" si="10"/>
        <v>0</v>
      </c>
      <c r="G23" s="27">
        <f t="shared" si="11"/>
        <v>0</v>
      </c>
      <c r="H23" s="27">
        <f t="shared" si="0"/>
        <v>0</v>
      </c>
      <c r="I23" s="27">
        <f t="shared" si="0"/>
        <v>0</v>
      </c>
      <c r="J23" s="27">
        <f t="shared" si="0"/>
        <v>0</v>
      </c>
      <c r="K23" s="72">
        <f t="shared" si="0"/>
        <v>18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85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85">
        <v>18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85">
        <v>0</v>
      </c>
      <c r="AN23" s="27">
        <f t="shared" si="13"/>
        <v>0.8</v>
      </c>
      <c r="AO23" s="27">
        <f t="shared" si="2"/>
        <v>0</v>
      </c>
      <c r="AP23" s="27">
        <f t="shared" si="3"/>
        <v>0</v>
      </c>
      <c r="AQ23" s="27">
        <f t="shared" si="4"/>
        <v>0</v>
      </c>
      <c r="AR23" s="27">
        <f t="shared" si="5"/>
        <v>0.31</v>
      </c>
      <c r="AS23" s="27">
        <f t="shared" si="6"/>
        <v>0</v>
      </c>
      <c r="AT23" s="72">
        <f t="shared" si="7"/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0.8</v>
      </c>
      <c r="BJ23" s="28">
        <v>0</v>
      </c>
      <c r="BK23" s="28">
        <v>0</v>
      </c>
      <c r="BL23" s="28">
        <v>0</v>
      </c>
      <c r="BM23" s="28">
        <v>0.31</v>
      </c>
      <c r="BN23" s="28">
        <v>0</v>
      </c>
      <c r="BO23" s="85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11">
        <f aca="true" t="shared" si="19" ref="BW23:CC23">SUM(BW24:BW28)</f>
        <v>0</v>
      </c>
      <c r="BX23" s="11">
        <f t="shared" si="19"/>
        <v>0</v>
      </c>
      <c r="BY23" s="11">
        <f t="shared" si="19"/>
        <v>0</v>
      </c>
      <c r="BZ23" s="11">
        <f t="shared" si="19"/>
        <v>0</v>
      </c>
      <c r="CA23" s="11">
        <f t="shared" si="19"/>
        <v>0</v>
      </c>
      <c r="CB23" s="11">
        <f t="shared" si="19"/>
        <v>0</v>
      </c>
      <c r="CC23" s="11">
        <f t="shared" si="19"/>
        <v>1</v>
      </c>
      <c r="CD23" s="10"/>
    </row>
    <row r="24" spans="1:82" s="4" customFormat="1" ht="31.5">
      <c r="A24" s="19" t="s">
        <v>163</v>
      </c>
      <c r="B24" s="22" t="s">
        <v>165</v>
      </c>
      <c r="C24" s="21"/>
      <c r="D24" s="6"/>
      <c r="E24" s="27">
        <f t="shared" si="9"/>
        <v>0</v>
      </c>
      <c r="F24" s="27">
        <f t="shared" si="10"/>
        <v>0</v>
      </c>
      <c r="G24" s="27">
        <f t="shared" si="11"/>
        <v>0</v>
      </c>
      <c r="H24" s="27">
        <f t="shared" si="0"/>
        <v>0</v>
      </c>
      <c r="I24" s="27">
        <f t="shared" si="0"/>
        <v>0</v>
      </c>
      <c r="J24" s="27">
        <f t="shared" si="0"/>
        <v>0</v>
      </c>
      <c r="K24" s="72">
        <f t="shared" si="0"/>
        <v>10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85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85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85">
        <v>10</v>
      </c>
      <c r="AN24" s="27">
        <f t="shared" si="13"/>
        <v>0.5</v>
      </c>
      <c r="AO24" s="27">
        <f t="shared" si="2"/>
        <v>0</v>
      </c>
      <c r="AP24" s="27">
        <f t="shared" si="3"/>
        <v>0</v>
      </c>
      <c r="AQ24" s="27">
        <f t="shared" si="4"/>
        <v>0</v>
      </c>
      <c r="AR24" s="27">
        <f t="shared" si="5"/>
        <v>0.21</v>
      </c>
      <c r="AS24" s="27">
        <f t="shared" si="6"/>
        <v>0</v>
      </c>
      <c r="AT24" s="72">
        <f t="shared" si="7"/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85">
        <v>0</v>
      </c>
      <c r="BP24" s="28">
        <v>0.5</v>
      </c>
      <c r="BQ24" s="28">
        <v>0</v>
      </c>
      <c r="BR24" s="28">
        <v>0</v>
      </c>
      <c r="BS24" s="28">
        <v>0</v>
      </c>
      <c r="BT24" s="28">
        <v>0.21</v>
      </c>
      <c r="BU24" s="28">
        <v>0</v>
      </c>
      <c r="BV24" s="28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1</v>
      </c>
      <c r="CD24" s="14"/>
    </row>
    <row r="25" spans="1:82" s="4" customFormat="1" ht="21">
      <c r="A25" s="19" t="s">
        <v>163</v>
      </c>
      <c r="B25" s="20" t="s">
        <v>118</v>
      </c>
      <c r="C25" s="21"/>
      <c r="D25" s="6"/>
      <c r="E25" s="27">
        <f t="shared" si="9"/>
        <v>0</v>
      </c>
      <c r="F25" s="27">
        <f t="shared" si="10"/>
        <v>0</v>
      </c>
      <c r="G25" s="27">
        <f t="shared" si="11"/>
        <v>0</v>
      </c>
      <c r="H25" s="27">
        <f t="shared" si="0"/>
        <v>0</v>
      </c>
      <c r="I25" s="27">
        <f t="shared" si="0"/>
        <v>0</v>
      </c>
      <c r="J25" s="27">
        <f t="shared" si="0"/>
        <v>0</v>
      </c>
      <c r="K25" s="72">
        <f t="shared" si="0"/>
        <v>5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85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85">
        <v>5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85">
        <v>0</v>
      </c>
      <c r="AN25" s="27">
        <f t="shared" si="13"/>
        <v>0</v>
      </c>
      <c r="AO25" s="27">
        <f t="shared" si="2"/>
        <v>0</v>
      </c>
      <c r="AP25" s="27">
        <f t="shared" si="3"/>
        <v>0</v>
      </c>
      <c r="AQ25" s="27">
        <f t="shared" si="4"/>
        <v>0</v>
      </c>
      <c r="AR25" s="27">
        <f t="shared" si="5"/>
        <v>0</v>
      </c>
      <c r="AS25" s="27">
        <f t="shared" si="6"/>
        <v>0</v>
      </c>
      <c r="AT25" s="72">
        <f t="shared" si="7"/>
        <v>6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85">
        <v>6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/>
    </row>
    <row r="26" spans="1:82" s="4" customFormat="1" ht="42">
      <c r="A26" s="19" t="s">
        <v>163</v>
      </c>
      <c r="B26" s="20" t="s">
        <v>119</v>
      </c>
      <c r="C26" s="21"/>
      <c r="D26" s="6"/>
      <c r="E26" s="27">
        <f t="shared" si="9"/>
        <v>0</v>
      </c>
      <c r="F26" s="27">
        <f t="shared" si="10"/>
        <v>0</v>
      </c>
      <c r="G26" s="27">
        <f t="shared" si="11"/>
        <v>0</v>
      </c>
      <c r="H26" s="27">
        <f t="shared" si="0"/>
        <v>0</v>
      </c>
      <c r="I26" s="27">
        <f t="shared" si="0"/>
        <v>0</v>
      </c>
      <c r="J26" s="27">
        <f t="shared" si="0"/>
        <v>0</v>
      </c>
      <c r="K26" s="72">
        <f t="shared" si="0"/>
        <v>2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85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85">
        <v>2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85">
        <v>0</v>
      </c>
      <c r="AN26" s="27">
        <f t="shared" si="13"/>
        <v>0</v>
      </c>
      <c r="AO26" s="27">
        <f t="shared" si="2"/>
        <v>0</v>
      </c>
      <c r="AP26" s="27">
        <f t="shared" si="3"/>
        <v>0</v>
      </c>
      <c r="AQ26" s="27">
        <f t="shared" si="4"/>
        <v>0</v>
      </c>
      <c r="AR26" s="27">
        <f t="shared" si="5"/>
        <v>0</v>
      </c>
      <c r="AS26" s="27">
        <f t="shared" si="6"/>
        <v>0</v>
      </c>
      <c r="AT26" s="72">
        <f t="shared" si="7"/>
        <v>2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85">
        <v>2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/>
    </row>
    <row r="27" spans="1:82" s="4" customFormat="1" ht="42">
      <c r="A27" s="19" t="s">
        <v>163</v>
      </c>
      <c r="B27" s="20" t="s">
        <v>120</v>
      </c>
      <c r="C27" s="21"/>
      <c r="D27" s="6"/>
      <c r="E27" s="27">
        <f t="shared" si="9"/>
        <v>0</v>
      </c>
      <c r="F27" s="27">
        <f t="shared" si="10"/>
        <v>0</v>
      </c>
      <c r="G27" s="27">
        <f t="shared" si="11"/>
        <v>0</v>
      </c>
      <c r="H27" s="27">
        <f t="shared" si="0"/>
        <v>0</v>
      </c>
      <c r="I27" s="27">
        <f t="shared" si="0"/>
        <v>0</v>
      </c>
      <c r="J27" s="27">
        <f t="shared" si="0"/>
        <v>0</v>
      </c>
      <c r="K27" s="72">
        <f t="shared" si="0"/>
        <v>2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85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85">
        <v>2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85">
        <v>0</v>
      </c>
      <c r="AN27" s="27">
        <f t="shared" si="13"/>
        <v>0</v>
      </c>
      <c r="AO27" s="27">
        <f t="shared" si="2"/>
        <v>0</v>
      </c>
      <c r="AP27" s="27">
        <f t="shared" si="3"/>
        <v>0</v>
      </c>
      <c r="AQ27" s="27">
        <f t="shared" si="4"/>
        <v>0</v>
      </c>
      <c r="AR27" s="27">
        <f t="shared" si="5"/>
        <v>0</v>
      </c>
      <c r="AS27" s="27">
        <f t="shared" si="6"/>
        <v>0</v>
      </c>
      <c r="AT27" s="72">
        <f t="shared" si="7"/>
        <v>2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85">
        <v>2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/>
    </row>
    <row r="28" spans="1:82" s="4" customFormat="1" ht="42">
      <c r="A28" s="19" t="s">
        <v>163</v>
      </c>
      <c r="B28" s="20" t="s">
        <v>121</v>
      </c>
      <c r="C28" s="21"/>
      <c r="D28" s="6"/>
      <c r="E28" s="27">
        <f t="shared" si="9"/>
        <v>0</v>
      </c>
      <c r="F28" s="27">
        <f t="shared" si="10"/>
        <v>0</v>
      </c>
      <c r="G28" s="27">
        <f t="shared" si="11"/>
        <v>0</v>
      </c>
      <c r="H28" s="27">
        <f t="shared" si="0"/>
        <v>0</v>
      </c>
      <c r="I28" s="27">
        <f t="shared" si="0"/>
        <v>0</v>
      </c>
      <c r="J28" s="27">
        <f t="shared" si="0"/>
        <v>0</v>
      </c>
      <c r="K28" s="72">
        <f t="shared" si="0"/>
        <v>2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85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85">
        <v>2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85">
        <v>0</v>
      </c>
      <c r="AN28" s="27">
        <f t="shared" si="13"/>
        <v>0</v>
      </c>
      <c r="AO28" s="27">
        <f t="shared" si="2"/>
        <v>0</v>
      </c>
      <c r="AP28" s="27">
        <f t="shared" si="3"/>
        <v>0</v>
      </c>
      <c r="AQ28" s="27">
        <f t="shared" si="4"/>
        <v>0</v>
      </c>
      <c r="AR28" s="27">
        <f t="shared" si="5"/>
        <v>0</v>
      </c>
      <c r="AS28" s="27">
        <f t="shared" si="6"/>
        <v>0</v>
      </c>
      <c r="AT28" s="72">
        <f t="shared" si="7"/>
        <v>2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85">
        <v>2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/>
    </row>
    <row r="29" spans="1:82" s="4" customFormat="1" ht="42">
      <c r="A29" s="19" t="s">
        <v>163</v>
      </c>
      <c r="B29" s="20" t="s">
        <v>150</v>
      </c>
      <c r="C29" s="21"/>
      <c r="D29" s="6"/>
      <c r="E29" s="27">
        <f t="shared" si="9"/>
        <v>0</v>
      </c>
      <c r="F29" s="27">
        <f t="shared" si="10"/>
        <v>0</v>
      </c>
      <c r="G29" s="27">
        <f t="shared" si="11"/>
        <v>0</v>
      </c>
      <c r="H29" s="27">
        <f t="shared" si="0"/>
        <v>0</v>
      </c>
      <c r="I29" s="27">
        <f t="shared" si="0"/>
        <v>0</v>
      </c>
      <c r="J29" s="27">
        <f t="shared" si="0"/>
        <v>0</v>
      </c>
      <c r="K29" s="72">
        <f t="shared" si="0"/>
        <v>1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85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85">
        <v>1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85">
        <v>0</v>
      </c>
      <c r="AN29" s="27">
        <f t="shared" si="13"/>
        <v>0</v>
      </c>
      <c r="AO29" s="27">
        <f t="shared" si="2"/>
        <v>0</v>
      </c>
      <c r="AP29" s="27">
        <f t="shared" si="3"/>
        <v>0</v>
      </c>
      <c r="AQ29" s="27">
        <f t="shared" si="4"/>
        <v>0</v>
      </c>
      <c r="AR29" s="27">
        <f t="shared" si="5"/>
        <v>0</v>
      </c>
      <c r="AS29" s="27">
        <f t="shared" si="6"/>
        <v>0</v>
      </c>
      <c r="AT29" s="72">
        <f t="shared" si="7"/>
        <v>2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85">
        <v>2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11">
        <f aca="true" t="shared" si="20" ref="BW29:CC29">SUM(BW30:BW36)</f>
        <v>0</v>
      </c>
      <c r="BX29" s="11">
        <f t="shared" si="20"/>
        <v>0</v>
      </c>
      <c r="BY29" s="11">
        <f t="shared" si="20"/>
        <v>0</v>
      </c>
      <c r="BZ29" s="11">
        <f t="shared" si="20"/>
        <v>0</v>
      </c>
      <c r="CA29" s="11">
        <f t="shared" si="20"/>
        <v>0.6900000000000001</v>
      </c>
      <c r="CB29" s="11">
        <f t="shared" si="20"/>
        <v>0</v>
      </c>
      <c r="CC29" s="11">
        <f t="shared" si="20"/>
        <v>0</v>
      </c>
      <c r="CD29" s="10"/>
    </row>
    <row r="30" spans="1:82" s="4" customFormat="1" ht="42">
      <c r="A30" s="15" t="s">
        <v>166</v>
      </c>
      <c r="B30" s="23" t="s">
        <v>167</v>
      </c>
      <c r="C30" s="17" t="s">
        <v>168</v>
      </c>
      <c r="D30" s="6"/>
      <c r="E30" s="27">
        <f t="shared" si="9"/>
        <v>0</v>
      </c>
      <c r="F30" s="27">
        <f t="shared" si="10"/>
        <v>0</v>
      </c>
      <c r="G30" s="27">
        <f t="shared" si="11"/>
        <v>0.82</v>
      </c>
      <c r="H30" s="27">
        <f t="shared" si="0"/>
        <v>0</v>
      </c>
      <c r="I30" s="27">
        <f t="shared" si="0"/>
        <v>8.27</v>
      </c>
      <c r="J30" s="27">
        <f t="shared" si="0"/>
        <v>0</v>
      </c>
      <c r="K30" s="72">
        <f t="shared" si="0"/>
        <v>0</v>
      </c>
      <c r="L30" s="27">
        <f aca="true" t="shared" si="21" ref="F30:BQ30">L31+L39</f>
        <v>0</v>
      </c>
      <c r="M30" s="27">
        <f t="shared" si="21"/>
        <v>0</v>
      </c>
      <c r="N30" s="27">
        <f t="shared" si="21"/>
        <v>0</v>
      </c>
      <c r="O30" s="27">
        <f t="shared" si="21"/>
        <v>0</v>
      </c>
      <c r="P30" s="27">
        <f t="shared" si="21"/>
        <v>0</v>
      </c>
      <c r="Q30" s="27">
        <f t="shared" si="21"/>
        <v>0</v>
      </c>
      <c r="R30" s="27">
        <f t="shared" si="21"/>
        <v>0</v>
      </c>
      <c r="S30" s="27">
        <f t="shared" si="21"/>
        <v>0</v>
      </c>
      <c r="T30" s="27">
        <f t="shared" si="21"/>
        <v>0</v>
      </c>
      <c r="U30" s="27">
        <f t="shared" si="21"/>
        <v>0</v>
      </c>
      <c r="V30" s="27">
        <f t="shared" si="21"/>
        <v>0</v>
      </c>
      <c r="W30" s="27">
        <f t="shared" si="21"/>
        <v>0</v>
      </c>
      <c r="X30" s="27">
        <f t="shared" si="21"/>
        <v>0</v>
      </c>
      <c r="Y30" s="72">
        <f t="shared" si="21"/>
        <v>0</v>
      </c>
      <c r="Z30" s="27">
        <f t="shared" si="21"/>
        <v>0</v>
      </c>
      <c r="AA30" s="27">
        <f t="shared" si="21"/>
        <v>0</v>
      </c>
      <c r="AB30" s="27">
        <f t="shared" si="21"/>
        <v>0.82</v>
      </c>
      <c r="AC30" s="27">
        <f t="shared" si="21"/>
        <v>0</v>
      </c>
      <c r="AD30" s="27">
        <f t="shared" si="21"/>
        <v>8.27</v>
      </c>
      <c r="AE30" s="27">
        <f t="shared" si="21"/>
        <v>0</v>
      </c>
      <c r="AF30" s="72">
        <f t="shared" si="21"/>
        <v>0</v>
      </c>
      <c r="AG30" s="27">
        <f t="shared" si="21"/>
        <v>0</v>
      </c>
      <c r="AH30" s="27">
        <f t="shared" si="21"/>
        <v>0</v>
      </c>
      <c r="AI30" s="27">
        <f t="shared" si="21"/>
        <v>0</v>
      </c>
      <c r="AJ30" s="27">
        <f t="shared" si="21"/>
        <v>0</v>
      </c>
      <c r="AK30" s="27">
        <f t="shared" si="21"/>
        <v>0</v>
      </c>
      <c r="AL30" s="27">
        <f t="shared" si="21"/>
        <v>0</v>
      </c>
      <c r="AM30" s="72">
        <f t="shared" si="21"/>
        <v>0</v>
      </c>
      <c r="AN30" s="27">
        <f t="shared" si="13"/>
        <v>0</v>
      </c>
      <c r="AO30" s="27">
        <f t="shared" si="2"/>
        <v>0</v>
      </c>
      <c r="AP30" s="27">
        <f t="shared" si="3"/>
        <v>0.31</v>
      </c>
      <c r="AQ30" s="27">
        <f t="shared" si="4"/>
        <v>0</v>
      </c>
      <c r="AR30" s="27">
        <f t="shared" si="5"/>
        <v>8.469999999999999</v>
      </c>
      <c r="AS30" s="27">
        <f t="shared" si="6"/>
        <v>0</v>
      </c>
      <c r="AT30" s="72">
        <f t="shared" si="7"/>
        <v>0</v>
      </c>
      <c r="AU30" s="27">
        <f t="shared" si="21"/>
        <v>0</v>
      </c>
      <c r="AV30" s="27">
        <f t="shared" si="21"/>
        <v>0</v>
      </c>
      <c r="AW30" s="27">
        <f t="shared" si="21"/>
        <v>0</v>
      </c>
      <c r="AX30" s="27">
        <f t="shared" si="21"/>
        <v>0</v>
      </c>
      <c r="AY30" s="27">
        <f t="shared" si="21"/>
        <v>0</v>
      </c>
      <c r="AZ30" s="27">
        <f t="shared" si="21"/>
        <v>0</v>
      </c>
      <c r="BA30" s="27">
        <f t="shared" si="21"/>
        <v>0</v>
      </c>
      <c r="BB30" s="27">
        <f t="shared" si="21"/>
        <v>0</v>
      </c>
      <c r="BC30" s="27">
        <f t="shared" si="21"/>
        <v>0</v>
      </c>
      <c r="BD30" s="27">
        <f t="shared" si="21"/>
        <v>0</v>
      </c>
      <c r="BE30" s="27">
        <f t="shared" si="21"/>
        <v>0</v>
      </c>
      <c r="BF30" s="27">
        <f t="shared" si="21"/>
        <v>0.16</v>
      </c>
      <c r="BG30" s="27">
        <f t="shared" si="21"/>
        <v>0</v>
      </c>
      <c r="BH30" s="27">
        <f t="shared" si="21"/>
        <v>0</v>
      </c>
      <c r="BI30" s="27">
        <f t="shared" si="21"/>
        <v>0</v>
      </c>
      <c r="BJ30" s="27">
        <f t="shared" si="21"/>
        <v>0</v>
      </c>
      <c r="BK30" s="27">
        <f t="shared" si="21"/>
        <v>0.31</v>
      </c>
      <c r="BL30" s="27">
        <f t="shared" si="21"/>
        <v>0</v>
      </c>
      <c r="BM30" s="27">
        <f t="shared" si="21"/>
        <v>8.309999999999999</v>
      </c>
      <c r="BN30" s="27">
        <f t="shared" si="21"/>
        <v>0</v>
      </c>
      <c r="BO30" s="72">
        <f t="shared" si="21"/>
        <v>0</v>
      </c>
      <c r="BP30" s="27">
        <f t="shared" si="21"/>
        <v>0</v>
      </c>
      <c r="BQ30" s="27">
        <f t="shared" si="21"/>
        <v>0</v>
      </c>
      <c r="BR30" s="27">
        <f>BR31+BR39</f>
        <v>0</v>
      </c>
      <c r="BS30" s="27">
        <f>BS31+BS39</f>
        <v>0</v>
      </c>
      <c r="BT30" s="27">
        <f>BT31+BT39</f>
        <v>0</v>
      </c>
      <c r="BU30" s="27">
        <f>BU31+BU39</f>
        <v>0</v>
      </c>
      <c r="BV30" s="27">
        <f>BV31+BV39</f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0.16</v>
      </c>
      <c r="CB30" s="10">
        <v>0</v>
      </c>
      <c r="CC30" s="10">
        <v>0</v>
      </c>
      <c r="CD30" s="10"/>
    </row>
    <row r="31" spans="1:82" s="4" customFormat="1" ht="31.5">
      <c r="A31" s="15" t="s">
        <v>169</v>
      </c>
      <c r="B31" s="23" t="s">
        <v>122</v>
      </c>
      <c r="C31" s="17" t="s">
        <v>123</v>
      </c>
      <c r="D31" s="6"/>
      <c r="E31" s="27">
        <f t="shared" si="9"/>
        <v>0</v>
      </c>
      <c r="F31" s="27">
        <f t="shared" si="10"/>
        <v>0</v>
      </c>
      <c r="G31" s="27">
        <f t="shared" si="11"/>
        <v>0</v>
      </c>
      <c r="H31" s="27">
        <f t="shared" si="0"/>
        <v>0</v>
      </c>
      <c r="I31" s="27">
        <f t="shared" si="0"/>
        <v>8.09</v>
      </c>
      <c r="J31" s="27">
        <f t="shared" si="0"/>
        <v>0</v>
      </c>
      <c r="K31" s="72">
        <f t="shared" si="0"/>
        <v>0</v>
      </c>
      <c r="L31" s="27">
        <f aca="true" t="shared" si="22" ref="F31:BQ31">SUM(L32:L38)</f>
        <v>0</v>
      </c>
      <c r="M31" s="27">
        <f t="shared" si="22"/>
        <v>0</v>
      </c>
      <c r="N31" s="27">
        <f t="shared" si="22"/>
        <v>0</v>
      </c>
      <c r="O31" s="27">
        <f t="shared" si="22"/>
        <v>0</v>
      </c>
      <c r="P31" s="27">
        <f t="shared" si="22"/>
        <v>0</v>
      </c>
      <c r="Q31" s="27">
        <f t="shared" si="22"/>
        <v>0</v>
      </c>
      <c r="R31" s="27">
        <f t="shared" si="22"/>
        <v>0</v>
      </c>
      <c r="S31" s="27">
        <f t="shared" si="22"/>
        <v>0</v>
      </c>
      <c r="T31" s="27">
        <f t="shared" si="22"/>
        <v>0</v>
      </c>
      <c r="U31" s="27">
        <f t="shared" si="22"/>
        <v>0</v>
      </c>
      <c r="V31" s="27">
        <f t="shared" si="22"/>
        <v>0</v>
      </c>
      <c r="W31" s="27">
        <f t="shared" si="22"/>
        <v>0</v>
      </c>
      <c r="X31" s="27">
        <f t="shared" si="22"/>
        <v>0</v>
      </c>
      <c r="Y31" s="72">
        <f t="shared" si="22"/>
        <v>0</v>
      </c>
      <c r="Z31" s="27">
        <f t="shared" si="22"/>
        <v>0</v>
      </c>
      <c r="AA31" s="27">
        <f t="shared" si="22"/>
        <v>0</v>
      </c>
      <c r="AB31" s="27">
        <f t="shared" si="22"/>
        <v>0</v>
      </c>
      <c r="AC31" s="27">
        <f t="shared" si="22"/>
        <v>0</v>
      </c>
      <c r="AD31" s="27">
        <f t="shared" si="22"/>
        <v>8.09</v>
      </c>
      <c r="AE31" s="27">
        <f t="shared" si="22"/>
        <v>0</v>
      </c>
      <c r="AF31" s="72">
        <f t="shared" si="22"/>
        <v>0</v>
      </c>
      <c r="AG31" s="27">
        <f t="shared" si="22"/>
        <v>0</v>
      </c>
      <c r="AH31" s="27">
        <f t="shared" si="22"/>
        <v>0</v>
      </c>
      <c r="AI31" s="27">
        <f t="shared" si="22"/>
        <v>0</v>
      </c>
      <c r="AJ31" s="27">
        <f t="shared" si="22"/>
        <v>0</v>
      </c>
      <c r="AK31" s="27">
        <f t="shared" si="22"/>
        <v>0</v>
      </c>
      <c r="AL31" s="27">
        <f t="shared" si="22"/>
        <v>0</v>
      </c>
      <c r="AM31" s="72">
        <f t="shared" si="22"/>
        <v>0</v>
      </c>
      <c r="AN31" s="27">
        <f t="shared" si="13"/>
        <v>0</v>
      </c>
      <c r="AO31" s="27">
        <f t="shared" si="2"/>
        <v>0</v>
      </c>
      <c r="AP31" s="27">
        <f t="shared" si="3"/>
        <v>0</v>
      </c>
      <c r="AQ31" s="27">
        <f t="shared" si="4"/>
        <v>0</v>
      </c>
      <c r="AR31" s="27">
        <f t="shared" si="5"/>
        <v>7.799999999999999</v>
      </c>
      <c r="AS31" s="27">
        <f t="shared" si="6"/>
        <v>0</v>
      </c>
      <c r="AT31" s="72">
        <f t="shared" si="7"/>
        <v>0</v>
      </c>
      <c r="AU31" s="27">
        <f t="shared" si="22"/>
        <v>0</v>
      </c>
      <c r="AV31" s="27">
        <f t="shared" si="22"/>
        <v>0</v>
      </c>
      <c r="AW31" s="27">
        <f t="shared" si="22"/>
        <v>0</v>
      </c>
      <c r="AX31" s="27">
        <f t="shared" si="22"/>
        <v>0</v>
      </c>
      <c r="AY31" s="27">
        <f t="shared" si="22"/>
        <v>0</v>
      </c>
      <c r="AZ31" s="27">
        <f t="shared" si="22"/>
        <v>0</v>
      </c>
      <c r="BA31" s="27">
        <f t="shared" si="22"/>
        <v>0</v>
      </c>
      <c r="BB31" s="27">
        <f t="shared" si="22"/>
        <v>0</v>
      </c>
      <c r="BC31" s="27">
        <f t="shared" si="22"/>
        <v>0</v>
      </c>
      <c r="BD31" s="27">
        <f t="shared" si="22"/>
        <v>0</v>
      </c>
      <c r="BE31" s="27">
        <f t="shared" si="22"/>
        <v>0</v>
      </c>
      <c r="BF31" s="27">
        <f t="shared" si="22"/>
        <v>0</v>
      </c>
      <c r="BG31" s="27">
        <f t="shared" si="22"/>
        <v>0</v>
      </c>
      <c r="BH31" s="27">
        <f t="shared" si="22"/>
        <v>0</v>
      </c>
      <c r="BI31" s="27">
        <f t="shared" si="22"/>
        <v>0</v>
      </c>
      <c r="BJ31" s="27">
        <f t="shared" si="22"/>
        <v>0</v>
      </c>
      <c r="BK31" s="27">
        <f t="shared" si="22"/>
        <v>0</v>
      </c>
      <c r="BL31" s="27">
        <f t="shared" si="22"/>
        <v>0</v>
      </c>
      <c r="BM31" s="27">
        <f t="shared" si="22"/>
        <v>7.799999999999999</v>
      </c>
      <c r="BN31" s="27">
        <f t="shared" si="22"/>
        <v>0</v>
      </c>
      <c r="BO31" s="72">
        <f t="shared" si="22"/>
        <v>0</v>
      </c>
      <c r="BP31" s="27">
        <f t="shared" si="22"/>
        <v>0</v>
      </c>
      <c r="BQ31" s="27">
        <f t="shared" si="22"/>
        <v>0</v>
      </c>
      <c r="BR31" s="27">
        <f>SUM(BR32:BR38)</f>
        <v>0</v>
      </c>
      <c r="BS31" s="27">
        <f>SUM(BS32:BS38)</f>
        <v>0</v>
      </c>
      <c r="BT31" s="27">
        <f>SUM(BT32:BT38)</f>
        <v>0</v>
      </c>
      <c r="BU31" s="27">
        <f>SUM(BU32:BU38)</f>
        <v>0</v>
      </c>
      <c r="BV31" s="27">
        <f>SUM(BV32:BV38)</f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0.15</v>
      </c>
      <c r="CB31" s="10">
        <v>0</v>
      </c>
      <c r="CC31" s="10">
        <v>0</v>
      </c>
      <c r="CD31" s="10"/>
    </row>
    <row r="32" spans="1:82" s="4" customFormat="1" ht="21">
      <c r="A32" s="19" t="s">
        <v>169</v>
      </c>
      <c r="B32" s="20" t="s">
        <v>124</v>
      </c>
      <c r="C32" s="21"/>
      <c r="D32" s="6"/>
      <c r="E32" s="27">
        <f t="shared" si="9"/>
        <v>0</v>
      </c>
      <c r="F32" s="27">
        <f t="shared" si="10"/>
        <v>0</v>
      </c>
      <c r="G32" s="27">
        <f t="shared" si="11"/>
        <v>0</v>
      </c>
      <c r="H32" s="27">
        <f t="shared" si="0"/>
        <v>0</v>
      </c>
      <c r="I32" s="27">
        <f t="shared" si="0"/>
        <v>1.73</v>
      </c>
      <c r="J32" s="27">
        <f t="shared" si="0"/>
        <v>0</v>
      </c>
      <c r="K32" s="72">
        <f t="shared" si="0"/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85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1.73</v>
      </c>
      <c r="AE32" s="28">
        <v>0</v>
      </c>
      <c r="AF32" s="85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85">
        <v>0</v>
      </c>
      <c r="AN32" s="27">
        <f t="shared" si="13"/>
        <v>0</v>
      </c>
      <c r="AO32" s="27">
        <f t="shared" si="2"/>
        <v>0</v>
      </c>
      <c r="AP32" s="27">
        <f t="shared" si="3"/>
        <v>0</v>
      </c>
      <c r="AQ32" s="27">
        <f t="shared" si="4"/>
        <v>0</v>
      </c>
      <c r="AR32" s="27">
        <f t="shared" si="5"/>
        <v>1.89</v>
      </c>
      <c r="AS32" s="27">
        <f t="shared" si="6"/>
        <v>0</v>
      </c>
      <c r="AT32" s="72">
        <f t="shared" si="7"/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1.89</v>
      </c>
      <c r="BN32" s="28">
        <v>0</v>
      </c>
      <c r="BO32" s="85">
        <v>0</v>
      </c>
      <c r="BP32" s="28">
        <v>0</v>
      </c>
      <c r="BQ32" s="28">
        <v>0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0.02</v>
      </c>
      <c r="CB32" s="10">
        <v>0</v>
      </c>
      <c r="CC32" s="10">
        <v>0</v>
      </c>
      <c r="CD32" s="10"/>
    </row>
    <row r="33" spans="1:82" s="4" customFormat="1" ht="21">
      <c r="A33" s="19" t="s">
        <v>169</v>
      </c>
      <c r="B33" s="20" t="s">
        <v>125</v>
      </c>
      <c r="C33" s="21"/>
      <c r="D33" s="6"/>
      <c r="E33" s="27">
        <f t="shared" si="9"/>
        <v>0</v>
      </c>
      <c r="F33" s="27">
        <f t="shared" si="10"/>
        <v>0</v>
      </c>
      <c r="G33" s="27">
        <f t="shared" si="11"/>
        <v>0</v>
      </c>
      <c r="H33" s="27">
        <f aca="true" t="shared" si="23" ref="H33:H51">O33+V33+AC33+AJ33</f>
        <v>0</v>
      </c>
      <c r="I33" s="27">
        <f aca="true" t="shared" si="24" ref="I33:I51">P33+W33+AD33+AK33</f>
        <v>1.58</v>
      </c>
      <c r="J33" s="27">
        <f aca="true" t="shared" si="25" ref="J33:J51">Q33+X33+AE33+AL33</f>
        <v>0</v>
      </c>
      <c r="K33" s="72">
        <f aca="true" t="shared" si="26" ref="K33:K51">R33+Y33+AF33+AM33</f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85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1.58</v>
      </c>
      <c r="AE33" s="28">
        <v>0</v>
      </c>
      <c r="AF33" s="85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85">
        <v>0</v>
      </c>
      <c r="AN33" s="27">
        <f>AU33+BB33+BI33+BP33</f>
        <v>0</v>
      </c>
      <c r="AO33" s="27">
        <f t="shared" si="2"/>
        <v>0</v>
      </c>
      <c r="AP33" s="27">
        <f t="shared" si="3"/>
        <v>0</v>
      </c>
      <c r="AQ33" s="27">
        <f t="shared" si="4"/>
        <v>0</v>
      </c>
      <c r="AR33" s="27">
        <f t="shared" si="5"/>
        <v>1.43</v>
      </c>
      <c r="AS33" s="27">
        <f t="shared" si="6"/>
        <v>0</v>
      </c>
      <c r="AT33" s="72">
        <f t="shared" si="7"/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1.43</v>
      </c>
      <c r="BN33" s="28">
        <v>0</v>
      </c>
      <c r="BO33" s="85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0.02</v>
      </c>
      <c r="CB33" s="10">
        <v>0</v>
      </c>
      <c r="CC33" s="10">
        <v>0</v>
      </c>
      <c r="CD33" s="10"/>
    </row>
    <row r="34" spans="1:82" s="4" customFormat="1" ht="21">
      <c r="A34" s="19" t="s">
        <v>169</v>
      </c>
      <c r="B34" s="20" t="s">
        <v>126</v>
      </c>
      <c r="C34" s="21"/>
      <c r="D34" s="6"/>
      <c r="E34" s="27">
        <f t="shared" si="9"/>
        <v>0</v>
      </c>
      <c r="F34" s="27">
        <f t="shared" si="10"/>
        <v>0</v>
      </c>
      <c r="G34" s="27">
        <f t="shared" si="11"/>
        <v>0</v>
      </c>
      <c r="H34" s="27">
        <f t="shared" si="23"/>
        <v>0</v>
      </c>
      <c r="I34" s="27">
        <f t="shared" si="24"/>
        <v>0.83</v>
      </c>
      <c r="J34" s="27">
        <f t="shared" si="25"/>
        <v>0</v>
      </c>
      <c r="K34" s="72">
        <f t="shared" si="26"/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85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0.83</v>
      </c>
      <c r="AE34" s="28">
        <v>0</v>
      </c>
      <c r="AF34" s="85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85">
        <v>0</v>
      </c>
      <c r="AN34" s="27">
        <f t="shared" si="13"/>
        <v>0</v>
      </c>
      <c r="AO34" s="27">
        <f t="shared" si="2"/>
        <v>0</v>
      </c>
      <c r="AP34" s="27">
        <f t="shared" si="3"/>
        <v>0</v>
      </c>
      <c r="AQ34" s="27">
        <f t="shared" si="4"/>
        <v>0</v>
      </c>
      <c r="AR34" s="27">
        <f t="shared" si="5"/>
        <v>0.85</v>
      </c>
      <c r="AS34" s="27">
        <f t="shared" si="6"/>
        <v>0</v>
      </c>
      <c r="AT34" s="72">
        <f t="shared" si="7"/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0.85</v>
      </c>
      <c r="BN34" s="28">
        <v>0</v>
      </c>
      <c r="BO34" s="85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0.08</v>
      </c>
      <c r="CB34" s="10">
        <v>0</v>
      </c>
      <c r="CC34" s="10">
        <v>0</v>
      </c>
      <c r="CD34" s="10"/>
    </row>
    <row r="35" spans="1:82" s="4" customFormat="1" ht="21">
      <c r="A35" s="19" t="s">
        <v>169</v>
      </c>
      <c r="B35" s="20" t="s">
        <v>127</v>
      </c>
      <c r="C35" s="21"/>
      <c r="D35" s="6"/>
      <c r="E35" s="27">
        <f t="shared" si="9"/>
        <v>0</v>
      </c>
      <c r="F35" s="27">
        <f t="shared" si="10"/>
        <v>0</v>
      </c>
      <c r="G35" s="27">
        <f t="shared" si="11"/>
        <v>0</v>
      </c>
      <c r="H35" s="27">
        <f t="shared" si="23"/>
        <v>0</v>
      </c>
      <c r="I35" s="27">
        <f t="shared" si="24"/>
        <v>0.83</v>
      </c>
      <c r="J35" s="27">
        <f t="shared" si="25"/>
        <v>0</v>
      </c>
      <c r="K35" s="72">
        <f t="shared" si="26"/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85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0.83</v>
      </c>
      <c r="AE35" s="28">
        <v>0</v>
      </c>
      <c r="AF35" s="85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85">
        <v>0</v>
      </c>
      <c r="AN35" s="27">
        <f t="shared" si="13"/>
        <v>0</v>
      </c>
      <c r="AO35" s="27">
        <f t="shared" si="2"/>
        <v>0</v>
      </c>
      <c r="AP35" s="27">
        <f t="shared" si="3"/>
        <v>0</v>
      </c>
      <c r="AQ35" s="27">
        <f t="shared" si="4"/>
        <v>0</v>
      </c>
      <c r="AR35" s="27">
        <f t="shared" si="5"/>
        <v>0.85</v>
      </c>
      <c r="AS35" s="27">
        <f t="shared" si="6"/>
        <v>0</v>
      </c>
      <c r="AT35" s="72">
        <f t="shared" si="7"/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28">
        <v>0</v>
      </c>
      <c r="BG35" s="28">
        <v>0</v>
      </c>
      <c r="BH35" s="28">
        <v>0</v>
      </c>
      <c r="BI35" s="28">
        <v>0</v>
      </c>
      <c r="BJ35" s="28">
        <v>0</v>
      </c>
      <c r="BK35" s="28">
        <v>0</v>
      </c>
      <c r="BL35" s="28">
        <v>0</v>
      </c>
      <c r="BM35" s="28">
        <v>0.85</v>
      </c>
      <c r="BN35" s="28">
        <v>0</v>
      </c>
      <c r="BO35" s="85">
        <v>0</v>
      </c>
      <c r="BP35" s="28">
        <v>0</v>
      </c>
      <c r="BQ35" s="28">
        <v>0</v>
      </c>
      <c r="BR35" s="28">
        <v>0</v>
      </c>
      <c r="BS35" s="28">
        <v>0</v>
      </c>
      <c r="BT35" s="28">
        <v>0</v>
      </c>
      <c r="BU35" s="28">
        <v>0</v>
      </c>
      <c r="BV35" s="28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0.13</v>
      </c>
      <c r="CB35" s="10">
        <v>0</v>
      </c>
      <c r="CC35" s="10">
        <v>0</v>
      </c>
      <c r="CD35" s="10"/>
    </row>
    <row r="36" spans="1:82" s="4" customFormat="1" ht="21">
      <c r="A36" s="19" t="s">
        <v>169</v>
      </c>
      <c r="B36" s="20" t="s">
        <v>128</v>
      </c>
      <c r="C36" s="21"/>
      <c r="D36" s="6"/>
      <c r="E36" s="27">
        <f t="shared" si="9"/>
        <v>0</v>
      </c>
      <c r="F36" s="27">
        <f t="shared" si="10"/>
        <v>0</v>
      </c>
      <c r="G36" s="27">
        <f t="shared" si="11"/>
        <v>0</v>
      </c>
      <c r="H36" s="27">
        <f t="shared" si="23"/>
        <v>0</v>
      </c>
      <c r="I36" s="27">
        <f t="shared" si="24"/>
        <v>1.35</v>
      </c>
      <c r="J36" s="27">
        <f t="shared" si="25"/>
        <v>0</v>
      </c>
      <c r="K36" s="72">
        <f t="shared" si="26"/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85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1.35</v>
      </c>
      <c r="AE36" s="28">
        <v>0</v>
      </c>
      <c r="AF36" s="85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85">
        <v>0</v>
      </c>
      <c r="AN36" s="27">
        <f t="shared" si="13"/>
        <v>0</v>
      </c>
      <c r="AO36" s="27">
        <f t="shared" si="2"/>
        <v>0</v>
      </c>
      <c r="AP36" s="27">
        <f t="shared" si="3"/>
        <v>0</v>
      </c>
      <c r="AQ36" s="27">
        <f t="shared" si="4"/>
        <v>0</v>
      </c>
      <c r="AR36" s="27">
        <f t="shared" si="5"/>
        <v>1.27</v>
      </c>
      <c r="AS36" s="27">
        <f t="shared" si="6"/>
        <v>0</v>
      </c>
      <c r="AT36" s="72">
        <f t="shared" si="7"/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1.27</v>
      </c>
      <c r="BN36" s="28">
        <v>0</v>
      </c>
      <c r="BO36" s="85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0.13</v>
      </c>
      <c r="CB36" s="10">
        <v>0</v>
      </c>
      <c r="CC36" s="10">
        <v>0</v>
      </c>
      <c r="CD36" s="14"/>
    </row>
    <row r="37" spans="1:82" s="4" customFormat="1" ht="21">
      <c r="A37" s="19" t="s">
        <v>169</v>
      </c>
      <c r="B37" s="20" t="s">
        <v>129</v>
      </c>
      <c r="C37" s="21"/>
      <c r="D37" s="6"/>
      <c r="E37" s="27">
        <f t="shared" si="9"/>
        <v>0</v>
      </c>
      <c r="F37" s="27">
        <f t="shared" si="10"/>
        <v>0</v>
      </c>
      <c r="G37" s="27">
        <f t="shared" si="11"/>
        <v>0</v>
      </c>
      <c r="H37" s="27">
        <f t="shared" si="23"/>
        <v>0</v>
      </c>
      <c r="I37" s="27">
        <f t="shared" si="24"/>
        <v>1.4</v>
      </c>
      <c r="J37" s="27">
        <f t="shared" si="25"/>
        <v>0</v>
      </c>
      <c r="K37" s="72">
        <f t="shared" si="26"/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85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1.4</v>
      </c>
      <c r="AE37" s="28">
        <v>0</v>
      </c>
      <c r="AF37" s="85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85">
        <v>0</v>
      </c>
      <c r="AN37" s="27">
        <f t="shared" si="13"/>
        <v>0</v>
      </c>
      <c r="AO37" s="27">
        <f t="shared" si="2"/>
        <v>0</v>
      </c>
      <c r="AP37" s="27">
        <f t="shared" si="3"/>
        <v>0</v>
      </c>
      <c r="AQ37" s="27">
        <f t="shared" si="4"/>
        <v>0</v>
      </c>
      <c r="AR37" s="27">
        <f t="shared" si="5"/>
        <v>1.27</v>
      </c>
      <c r="AS37" s="27">
        <f t="shared" si="6"/>
        <v>0</v>
      </c>
      <c r="AT37" s="72">
        <f t="shared" si="7"/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1.27</v>
      </c>
      <c r="BN37" s="28">
        <v>0</v>
      </c>
      <c r="BO37" s="85">
        <v>0</v>
      </c>
      <c r="BP37" s="28">
        <v>0</v>
      </c>
      <c r="BQ37" s="28">
        <v>0</v>
      </c>
      <c r="BR37" s="28">
        <v>0</v>
      </c>
      <c r="BS37" s="28">
        <v>0</v>
      </c>
      <c r="BT37" s="28">
        <v>0</v>
      </c>
      <c r="BU37" s="28">
        <v>0</v>
      </c>
      <c r="BV37" s="28">
        <v>0</v>
      </c>
      <c r="BW37" s="11">
        <f aca="true" t="shared" si="27" ref="BW37:CC37">SUM(BW38:BW39)</f>
        <v>0</v>
      </c>
      <c r="BX37" s="11">
        <f t="shared" si="27"/>
        <v>0</v>
      </c>
      <c r="BY37" s="11">
        <f t="shared" si="27"/>
        <v>0.51</v>
      </c>
      <c r="BZ37" s="11">
        <f t="shared" si="27"/>
        <v>0</v>
      </c>
      <c r="CA37" s="11">
        <f t="shared" si="27"/>
        <v>0.51</v>
      </c>
      <c r="CB37" s="11">
        <f t="shared" si="27"/>
        <v>0</v>
      </c>
      <c r="CC37" s="11">
        <f t="shared" si="27"/>
        <v>0</v>
      </c>
      <c r="CD37" s="10"/>
    </row>
    <row r="38" spans="1:82" s="4" customFormat="1" ht="21">
      <c r="A38" s="19" t="s">
        <v>169</v>
      </c>
      <c r="B38" s="20" t="s">
        <v>130</v>
      </c>
      <c r="C38" s="21"/>
      <c r="D38" s="6"/>
      <c r="E38" s="27">
        <f t="shared" si="9"/>
        <v>0</v>
      </c>
      <c r="F38" s="27">
        <f t="shared" si="10"/>
        <v>0</v>
      </c>
      <c r="G38" s="27">
        <f t="shared" si="11"/>
        <v>0</v>
      </c>
      <c r="H38" s="27">
        <f t="shared" si="23"/>
        <v>0</v>
      </c>
      <c r="I38" s="27">
        <f t="shared" si="24"/>
        <v>0.37</v>
      </c>
      <c r="J38" s="27">
        <f t="shared" si="25"/>
        <v>0</v>
      </c>
      <c r="K38" s="72">
        <f t="shared" si="26"/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85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0.37</v>
      </c>
      <c r="AE38" s="28">
        <v>0</v>
      </c>
      <c r="AF38" s="85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85">
        <v>0</v>
      </c>
      <c r="AN38" s="27">
        <f t="shared" si="13"/>
        <v>0</v>
      </c>
      <c r="AO38" s="27">
        <f t="shared" si="2"/>
        <v>0</v>
      </c>
      <c r="AP38" s="27">
        <f t="shared" si="3"/>
        <v>0</v>
      </c>
      <c r="AQ38" s="27">
        <f t="shared" si="4"/>
        <v>0</v>
      </c>
      <c r="AR38" s="27">
        <f t="shared" si="5"/>
        <v>0.24</v>
      </c>
      <c r="AS38" s="27">
        <f t="shared" si="6"/>
        <v>0</v>
      </c>
      <c r="AT38" s="72">
        <f t="shared" si="7"/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0.24</v>
      </c>
      <c r="BN38" s="28">
        <v>0</v>
      </c>
      <c r="BO38" s="85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/>
    </row>
    <row r="39" spans="1:82" s="4" customFormat="1" ht="42">
      <c r="A39" s="15" t="s">
        <v>170</v>
      </c>
      <c r="B39" s="24" t="s">
        <v>131</v>
      </c>
      <c r="C39" s="17" t="s">
        <v>132</v>
      </c>
      <c r="D39" s="6"/>
      <c r="E39" s="27">
        <f t="shared" si="9"/>
        <v>0</v>
      </c>
      <c r="F39" s="27">
        <f t="shared" si="10"/>
        <v>0</v>
      </c>
      <c r="G39" s="27">
        <f t="shared" si="11"/>
        <v>0.82</v>
      </c>
      <c r="H39" s="27">
        <f t="shared" si="23"/>
        <v>0</v>
      </c>
      <c r="I39" s="27">
        <f t="shared" si="24"/>
        <v>0.18</v>
      </c>
      <c r="J39" s="27">
        <f t="shared" si="25"/>
        <v>0</v>
      </c>
      <c r="K39" s="72">
        <f t="shared" si="26"/>
        <v>0</v>
      </c>
      <c r="L39" s="27">
        <f aca="true" t="shared" si="28" ref="F39:BQ39">L40+L41</f>
        <v>0</v>
      </c>
      <c r="M39" s="27">
        <f t="shared" si="28"/>
        <v>0</v>
      </c>
      <c r="N39" s="27">
        <f t="shared" si="28"/>
        <v>0</v>
      </c>
      <c r="O39" s="27">
        <f t="shared" si="28"/>
        <v>0</v>
      </c>
      <c r="P39" s="27">
        <f t="shared" si="28"/>
        <v>0</v>
      </c>
      <c r="Q39" s="27">
        <f t="shared" si="28"/>
        <v>0</v>
      </c>
      <c r="R39" s="27">
        <f t="shared" si="28"/>
        <v>0</v>
      </c>
      <c r="S39" s="27">
        <f t="shared" si="28"/>
        <v>0</v>
      </c>
      <c r="T39" s="27">
        <f t="shared" si="28"/>
        <v>0</v>
      </c>
      <c r="U39" s="27">
        <f t="shared" si="28"/>
        <v>0</v>
      </c>
      <c r="V39" s="27">
        <f t="shared" si="28"/>
        <v>0</v>
      </c>
      <c r="W39" s="27">
        <f t="shared" si="28"/>
        <v>0</v>
      </c>
      <c r="X39" s="27">
        <f t="shared" si="28"/>
        <v>0</v>
      </c>
      <c r="Y39" s="72">
        <f t="shared" si="28"/>
        <v>0</v>
      </c>
      <c r="Z39" s="27">
        <f t="shared" si="28"/>
        <v>0</v>
      </c>
      <c r="AA39" s="27">
        <f t="shared" si="28"/>
        <v>0</v>
      </c>
      <c r="AB39" s="27">
        <f t="shared" si="28"/>
        <v>0.82</v>
      </c>
      <c r="AC39" s="27">
        <f t="shared" si="28"/>
        <v>0</v>
      </c>
      <c r="AD39" s="27">
        <f t="shared" si="28"/>
        <v>0.18</v>
      </c>
      <c r="AE39" s="27">
        <f t="shared" si="28"/>
        <v>0</v>
      </c>
      <c r="AF39" s="72">
        <f t="shared" si="28"/>
        <v>0</v>
      </c>
      <c r="AG39" s="27">
        <f t="shared" si="28"/>
        <v>0</v>
      </c>
      <c r="AH39" s="27">
        <f t="shared" si="28"/>
        <v>0</v>
      </c>
      <c r="AI39" s="27">
        <f t="shared" si="28"/>
        <v>0</v>
      </c>
      <c r="AJ39" s="27">
        <f t="shared" si="28"/>
        <v>0</v>
      </c>
      <c r="AK39" s="27">
        <f t="shared" si="28"/>
        <v>0</v>
      </c>
      <c r="AL39" s="27">
        <f t="shared" si="28"/>
        <v>0</v>
      </c>
      <c r="AM39" s="72">
        <f t="shared" si="28"/>
        <v>0</v>
      </c>
      <c r="AN39" s="27">
        <f t="shared" si="13"/>
        <v>0</v>
      </c>
      <c r="AO39" s="27">
        <f t="shared" si="2"/>
        <v>0</v>
      </c>
      <c r="AP39" s="27">
        <f t="shared" si="3"/>
        <v>0.31</v>
      </c>
      <c r="AQ39" s="27">
        <f t="shared" si="4"/>
        <v>0</v>
      </c>
      <c r="AR39" s="27">
        <f t="shared" si="5"/>
        <v>0.67</v>
      </c>
      <c r="AS39" s="27">
        <f t="shared" si="6"/>
        <v>0</v>
      </c>
      <c r="AT39" s="72">
        <f t="shared" si="7"/>
        <v>0</v>
      </c>
      <c r="AU39" s="27">
        <f t="shared" si="28"/>
        <v>0</v>
      </c>
      <c r="AV39" s="27">
        <f t="shared" si="28"/>
        <v>0</v>
      </c>
      <c r="AW39" s="27">
        <f t="shared" si="28"/>
        <v>0</v>
      </c>
      <c r="AX39" s="27">
        <f t="shared" si="28"/>
        <v>0</v>
      </c>
      <c r="AY39" s="27">
        <f t="shared" si="28"/>
        <v>0</v>
      </c>
      <c r="AZ39" s="27">
        <f t="shared" si="28"/>
        <v>0</v>
      </c>
      <c r="BA39" s="27">
        <f t="shared" si="28"/>
        <v>0</v>
      </c>
      <c r="BB39" s="27">
        <f t="shared" si="28"/>
        <v>0</v>
      </c>
      <c r="BC39" s="27">
        <f t="shared" si="28"/>
        <v>0</v>
      </c>
      <c r="BD39" s="27">
        <f t="shared" si="28"/>
        <v>0</v>
      </c>
      <c r="BE39" s="27">
        <f t="shared" si="28"/>
        <v>0</v>
      </c>
      <c r="BF39" s="27">
        <f t="shared" si="28"/>
        <v>0.16</v>
      </c>
      <c r="BG39" s="27">
        <f t="shared" si="28"/>
        <v>0</v>
      </c>
      <c r="BH39" s="27">
        <f t="shared" si="28"/>
        <v>0</v>
      </c>
      <c r="BI39" s="27">
        <f t="shared" si="28"/>
        <v>0</v>
      </c>
      <c r="BJ39" s="27">
        <f t="shared" si="28"/>
        <v>0</v>
      </c>
      <c r="BK39" s="27">
        <f t="shared" si="28"/>
        <v>0.31</v>
      </c>
      <c r="BL39" s="27">
        <f t="shared" si="28"/>
        <v>0</v>
      </c>
      <c r="BM39" s="27">
        <v>0.51</v>
      </c>
      <c r="BN39" s="27">
        <f t="shared" si="28"/>
        <v>0</v>
      </c>
      <c r="BO39" s="72">
        <f t="shared" si="28"/>
        <v>0</v>
      </c>
      <c r="BP39" s="27">
        <f t="shared" si="28"/>
        <v>0</v>
      </c>
      <c r="BQ39" s="27">
        <f t="shared" si="28"/>
        <v>0</v>
      </c>
      <c r="BR39" s="27">
        <f>BR40+BR41</f>
        <v>0</v>
      </c>
      <c r="BS39" s="27">
        <f>BS40+BS41</f>
        <v>0</v>
      </c>
      <c r="BT39" s="27">
        <f>BT40+BT41</f>
        <v>0</v>
      </c>
      <c r="BU39" s="27">
        <f>BU40+BU41</f>
        <v>0</v>
      </c>
      <c r="BV39" s="27">
        <f>BV40+BV41</f>
        <v>0</v>
      </c>
      <c r="BW39" s="10">
        <v>0</v>
      </c>
      <c r="BX39" s="10">
        <v>0</v>
      </c>
      <c r="BY39" s="10">
        <v>0.51</v>
      </c>
      <c r="BZ39" s="10">
        <v>0</v>
      </c>
      <c r="CA39" s="10">
        <v>0.51</v>
      </c>
      <c r="CB39" s="10">
        <v>0</v>
      </c>
      <c r="CC39" s="10">
        <v>0</v>
      </c>
      <c r="CD39" s="14"/>
    </row>
    <row r="40" spans="1:82" s="4" customFormat="1" ht="21">
      <c r="A40" s="19" t="s">
        <v>170</v>
      </c>
      <c r="B40" s="20" t="s">
        <v>133</v>
      </c>
      <c r="C40" s="21" t="s">
        <v>111</v>
      </c>
      <c r="D40" s="6"/>
      <c r="E40" s="27">
        <f t="shared" si="9"/>
        <v>0</v>
      </c>
      <c r="F40" s="27">
        <f t="shared" si="10"/>
        <v>0</v>
      </c>
      <c r="G40" s="27">
        <f t="shared" si="11"/>
        <v>0</v>
      </c>
      <c r="H40" s="27">
        <f t="shared" si="23"/>
        <v>0</v>
      </c>
      <c r="I40" s="27">
        <f t="shared" si="24"/>
        <v>0.18</v>
      </c>
      <c r="J40" s="27">
        <f t="shared" si="25"/>
        <v>0</v>
      </c>
      <c r="K40" s="72">
        <f t="shared" si="26"/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85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0.18</v>
      </c>
      <c r="AE40" s="28">
        <v>0</v>
      </c>
      <c r="AF40" s="85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85">
        <v>0</v>
      </c>
      <c r="AN40" s="27">
        <f t="shared" si="13"/>
        <v>0</v>
      </c>
      <c r="AO40" s="27">
        <f t="shared" si="2"/>
        <v>0</v>
      </c>
      <c r="AP40" s="27">
        <f t="shared" si="3"/>
        <v>0</v>
      </c>
      <c r="AQ40" s="27">
        <f t="shared" si="4"/>
        <v>0</v>
      </c>
      <c r="AR40" s="27">
        <f t="shared" si="5"/>
        <v>0.16</v>
      </c>
      <c r="AS40" s="27">
        <f t="shared" si="6"/>
        <v>0</v>
      </c>
      <c r="AT40" s="72">
        <f t="shared" si="7"/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0.16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85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11">
        <f aca="true" t="shared" si="29" ref="BW40:CC40">SUM(BW41:BW45)</f>
        <v>0</v>
      </c>
      <c r="BX40" s="11">
        <f t="shared" si="29"/>
        <v>0</v>
      </c>
      <c r="BY40" s="11">
        <f t="shared" si="29"/>
        <v>0</v>
      </c>
      <c r="BZ40" s="11">
        <f t="shared" si="29"/>
        <v>0</v>
      </c>
      <c r="CA40" s="11">
        <f t="shared" si="29"/>
        <v>0</v>
      </c>
      <c r="CB40" s="11">
        <f t="shared" si="29"/>
        <v>0</v>
      </c>
      <c r="CC40" s="11">
        <f t="shared" si="29"/>
        <v>1</v>
      </c>
      <c r="CD40" s="10"/>
    </row>
    <row r="41" spans="1:82" s="4" customFormat="1" ht="42">
      <c r="A41" s="19" t="s">
        <v>170</v>
      </c>
      <c r="B41" s="20" t="s">
        <v>134</v>
      </c>
      <c r="C41" s="21" t="s">
        <v>111</v>
      </c>
      <c r="D41" s="6"/>
      <c r="E41" s="27">
        <f t="shared" si="9"/>
        <v>0</v>
      </c>
      <c r="F41" s="27">
        <f t="shared" si="10"/>
        <v>0</v>
      </c>
      <c r="G41" s="27">
        <f t="shared" si="11"/>
        <v>0.82</v>
      </c>
      <c r="H41" s="27">
        <f t="shared" si="23"/>
        <v>0</v>
      </c>
      <c r="I41" s="27">
        <f t="shared" si="24"/>
        <v>0</v>
      </c>
      <c r="J41" s="27">
        <f t="shared" si="25"/>
        <v>0</v>
      </c>
      <c r="K41" s="72">
        <f t="shared" si="26"/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85">
        <v>0</v>
      </c>
      <c r="Z41" s="28">
        <v>0</v>
      </c>
      <c r="AA41" s="28">
        <v>0</v>
      </c>
      <c r="AB41" s="28">
        <v>0.82</v>
      </c>
      <c r="AC41" s="28">
        <v>0</v>
      </c>
      <c r="AD41" s="28">
        <v>0</v>
      </c>
      <c r="AE41" s="28">
        <v>0</v>
      </c>
      <c r="AF41" s="85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85">
        <v>0</v>
      </c>
      <c r="AN41" s="27">
        <f t="shared" si="13"/>
        <v>0</v>
      </c>
      <c r="AO41" s="27">
        <f t="shared" si="2"/>
        <v>0</v>
      </c>
      <c r="AP41" s="27">
        <f t="shared" si="3"/>
        <v>0.31</v>
      </c>
      <c r="AQ41" s="27">
        <f t="shared" si="4"/>
        <v>0</v>
      </c>
      <c r="AR41" s="27">
        <f t="shared" si="5"/>
        <v>0.51</v>
      </c>
      <c r="AS41" s="27">
        <f t="shared" si="6"/>
        <v>0</v>
      </c>
      <c r="AT41" s="72">
        <f t="shared" si="7"/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0.31</v>
      </c>
      <c r="BL41" s="28">
        <v>0</v>
      </c>
      <c r="BM41" s="28">
        <v>0.51</v>
      </c>
      <c r="BN41" s="28">
        <v>0</v>
      </c>
      <c r="BO41" s="85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/>
    </row>
    <row r="42" spans="1:82" s="4" customFormat="1" ht="31.5">
      <c r="A42" s="15" t="s">
        <v>171</v>
      </c>
      <c r="B42" s="16" t="s">
        <v>172</v>
      </c>
      <c r="C42" s="17" t="s">
        <v>140</v>
      </c>
      <c r="D42" s="6"/>
      <c r="E42" s="27">
        <f t="shared" si="9"/>
        <v>0</v>
      </c>
      <c r="F42" s="27">
        <f t="shared" si="10"/>
        <v>0</v>
      </c>
      <c r="G42" s="27">
        <f t="shared" si="11"/>
        <v>0</v>
      </c>
      <c r="H42" s="27">
        <f t="shared" si="23"/>
        <v>0</v>
      </c>
      <c r="I42" s="27">
        <f t="shared" si="24"/>
        <v>0</v>
      </c>
      <c r="J42" s="27">
        <f t="shared" si="25"/>
        <v>0</v>
      </c>
      <c r="K42" s="72">
        <f t="shared" si="26"/>
        <v>3050</v>
      </c>
      <c r="L42" s="27">
        <f>L43</f>
        <v>0</v>
      </c>
      <c r="M42" s="27">
        <f>M43</f>
        <v>0</v>
      </c>
      <c r="N42" s="27">
        <f>N43</f>
        <v>0</v>
      </c>
      <c r="O42" s="27">
        <f>O43</f>
        <v>0</v>
      </c>
      <c r="P42" s="27">
        <f aca="true" t="shared" si="30" ref="P42:Y43">P43</f>
        <v>0</v>
      </c>
      <c r="Q42" s="27">
        <f t="shared" si="30"/>
        <v>0</v>
      </c>
      <c r="R42" s="27">
        <f t="shared" si="30"/>
        <v>0</v>
      </c>
      <c r="S42" s="27">
        <f t="shared" si="30"/>
        <v>0</v>
      </c>
      <c r="T42" s="27">
        <f t="shared" si="30"/>
        <v>0</v>
      </c>
      <c r="U42" s="27">
        <f t="shared" si="30"/>
        <v>0</v>
      </c>
      <c r="V42" s="27">
        <f t="shared" si="30"/>
        <v>0</v>
      </c>
      <c r="W42" s="27">
        <f t="shared" si="30"/>
        <v>0</v>
      </c>
      <c r="X42" s="27">
        <f t="shared" si="30"/>
        <v>0</v>
      </c>
      <c r="Y42" s="72">
        <f t="shared" si="30"/>
        <v>3050</v>
      </c>
      <c r="Z42" s="27">
        <f aca="true" t="shared" si="31" ref="Z42:AI43">Z43</f>
        <v>0</v>
      </c>
      <c r="AA42" s="27">
        <f t="shared" si="31"/>
        <v>0</v>
      </c>
      <c r="AB42" s="27">
        <f t="shared" si="31"/>
        <v>0</v>
      </c>
      <c r="AC42" s="27">
        <f t="shared" si="31"/>
        <v>0</v>
      </c>
      <c r="AD42" s="27">
        <f t="shared" si="31"/>
        <v>0</v>
      </c>
      <c r="AE42" s="27">
        <f t="shared" si="31"/>
        <v>0</v>
      </c>
      <c r="AF42" s="72">
        <f t="shared" si="31"/>
        <v>0</v>
      </c>
      <c r="AG42" s="27">
        <f t="shared" si="31"/>
        <v>0</v>
      </c>
      <c r="AH42" s="27">
        <f t="shared" si="31"/>
        <v>0</v>
      </c>
      <c r="AI42" s="27">
        <f t="shared" si="31"/>
        <v>0</v>
      </c>
      <c r="AJ42" s="27">
        <f>AJ43</f>
        <v>0</v>
      </c>
      <c r="AK42" s="27">
        <f>AK43</f>
        <v>0</v>
      </c>
      <c r="AL42" s="27">
        <f>AL43</f>
        <v>0</v>
      </c>
      <c r="AM42" s="72">
        <f>AM43</f>
        <v>0</v>
      </c>
      <c r="AN42" s="27">
        <f t="shared" si="13"/>
        <v>0</v>
      </c>
      <c r="AO42" s="27">
        <f t="shared" si="2"/>
        <v>0</v>
      </c>
      <c r="AP42" s="27">
        <f t="shared" si="3"/>
        <v>0</v>
      </c>
      <c r="AQ42" s="27">
        <f t="shared" si="4"/>
        <v>0</v>
      </c>
      <c r="AR42" s="27">
        <f t="shared" si="5"/>
        <v>0</v>
      </c>
      <c r="AS42" s="27">
        <f t="shared" si="6"/>
        <v>0</v>
      </c>
      <c r="AT42" s="72">
        <f t="shared" si="7"/>
        <v>3050</v>
      </c>
      <c r="AU42" s="27">
        <f aca="true" t="shared" si="32" ref="AO42:AX43">AU43</f>
        <v>0</v>
      </c>
      <c r="AV42" s="27">
        <f t="shared" si="32"/>
        <v>0</v>
      </c>
      <c r="AW42" s="27">
        <f t="shared" si="32"/>
        <v>0</v>
      </c>
      <c r="AX42" s="27">
        <f t="shared" si="32"/>
        <v>0</v>
      </c>
      <c r="AY42" s="27">
        <f aca="true" t="shared" si="33" ref="AY42:BH43">AY43</f>
        <v>0</v>
      </c>
      <c r="AZ42" s="27">
        <f t="shared" si="33"/>
        <v>0</v>
      </c>
      <c r="BA42" s="27">
        <f t="shared" si="33"/>
        <v>0</v>
      </c>
      <c r="BB42" s="27">
        <f t="shared" si="33"/>
        <v>0</v>
      </c>
      <c r="BC42" s="27">
        <f t="shared" si="33"/>
        <v>0</v>
      </c>
      <c r="BD42" s="27">
        <f t="shared" si="33"/>
        <v>0</v>
      </c>
      <c r="BE42" s="27">
        <f t="shared" si="33"/>
        <v>0</v>
      </c>
      <c r="BF42" s="27">
        <f t="shared" si="33"/>
        <v>0</v>
      </c>
      <c r="BG42" s="27">
        <f t="shared" si="33"/>
        <v>0</v>
      </c>
      <c r="BH42" s="27">
        <f t="shared" si="33"/>
        <v>0</v>
      </c>
      <c r="BI42" s="27">
        <f aca="true" t="shared" si="34" ref="BI42:BR43">BI43</f>
        <v>0</v>
      </c>
      <c r="BJ42" s="27">
        <f t="shared" si="34"/>
        <v>0</v>
      </c>
      <c r="BK42" s="27">
        <f t="shared" si="34"/>
        <v>0</v>
      </c>
      <c r="BL42" s="27">
        <f t="shared" si="34"/>
        <v>0</v>
      </c>
      <c r="BM42" s="27">
        <f t="shared" si="34"/>
        <v>0</v>
      </c>
      <c r="BN42" s="27">
        <f t="shared" si="34"/>
        <v>0</v>
      </c>
      <c r="BO42" s="72">
        <f t="shared" si="34"/>
        <v>3050</v>
      </c>
      <c r="BP42" s="27">
        <f t="shared" si="34"/>
        <v>0</v>
      </c>
      <c r="BQ42" s="27">
        <f t="shared" si="34"/>
        <v>0</v>
      </c>
      <c r="BR42" s="27">
        <f t="shared" si="34"/>
        <v>0</v>
      </c>
      <c r="BS42" s="27">
        <f>BS43</f>
        <v>0</v>
      </c>
      <c r="BT42" s="27">
        <f>BT43</f>
        <v>0</v>
      </c>
      <c r="BU42" s="27">
        <f>BU43</f>
        <v>0</v>
      </c>
      <c r="BV42" s="27">
        <f>BV43</f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/>
    </row>
    <row r="43" spans="1:82" s="4" customFormat="1" ht="31.5">
      <c r="A43" s="15" t="s">
        <v>173</v>
      </c>
      <c r="B43" s="18" t="s">
        <v>141</v>
      </c>
      <c r="C43" s="17" t="s">
        <v>142</v>
      </c>
      <c r="D43" s="6"/>
      <c r="E43" s="27">
        <f t="shared" si="9"/>
        <v>0</v>
      </c>
      <c r="F43" s="27">
        <f t="shared" si="10"/>
        <v>0</v>
      </c>
      <c r="G43" s="27">
        <f t="shared" si="11"/>
        <v>0</v>
      </c>
      <c r="H43" s="27">
        <f t="shared" si="23"/>
        <v>0</v>
      </c>
      <c r="I43" s="27">
        <f t="shared" si="24"/>
        <v>0</v>
      </c>
      <c r="J43" s="27">
        <f t="shared" si="25"/>
        <v>0</v>
      </c>
      <c r="K43" s="72">
        <f t="shared" si="26"/>
        <v>3050</v>
      </c>
      <c r="L43" s="27">
        <f>L44</f>
        <v>0</v>
      </c>
      <c r="M43" s="27">
        <f>M44</f>
        <v>0</v>
      </c>
      <c r="N43" s="27">
        <f>N44</f>
        <v>0</v>
      </c>
      <c r="O43" s="27">
        <f>O44</f>
        <v>0</v>
      </c>
      <c r="P43" s="27">
        <f t="shared" si="30"/>
        <v>0</v>
      </c>
      <c r="Q43" s="27">
        <f t="shared" si="30"/>
        <v>0</v>
      </c>
      <c r="R43" s="27">
        <f t="shared" si="30"/>
        <v>0</v>
      </c>
      <c r="S43" s="27">
        <f t="shared" si="30"/>
        <v>0</v>
      </c>
      <c r="T43" s="27">
        <f t="shared" si="30"/>
        <v>0</v>
      </c>
      <c r="U43" s="27">
        <f t="shared" si="30"/>
        <v>0</v>
      </c>
      <c r="V43" s="27">
        <f t="shared" si="30"/>
        <v>0</v>
      </c>
      <c r="W43" s="27">
        <f t="shared" si="30"/>
        <v>0</v>
      </c>
      <c r="X43" s="27">
        <f t="shared" si="30"/>
        <v>0</v>
      </c>
      <c r="Y43" s="72">
        <f t="shared" si="30"/>
        <v>3050</v>
      </c>
      <c r="Z43" s="27">
        <f t="shared" si="31"/>
        <v>0</v>
      </c>
      <c r="AA43" s="27">
        <f t="shared" si="31"/>
        <v>0</v>
      </c>
      <c r="AB43" s="27">
        <f t="shared" si="31"/>
        <v>0</v>
      </c>
      <c r="AC43" s="27">
        <f t="shared" si="31"/>
        <v>0</v>
      </c>
      <c r="AD43" s="27">
        <f t="shared" si="31"/>
        <v>0</v>
      </c>
      <c r="AE43" s="27">
        <f t="shared" si="31"/>
        <v>0</v>
      </c>
      <c r="AF43" s="72">
        <f t="shared" si="31"/>
        <v>0</v>
      </c>
      <c r="AG43" s="27">
        <f t="shared" si="31"/>
        <v>0</v>
      </c>
      <c r="AH43" s="27">
        <f t="shared" si="31"/>
        <v>0</v>
      </c>
      <c r="AI43" s="27">
        <f t="shared" si="31"/>
        <v>0</v>
      </c>
      <c r="AJ43" s="27">
        <f>AJ44</f>
        <v>0</v>
      </c>
      <c r="AK43" s="27">
        <f>AK44</f>
        <v>0</v>
      </c>
      <c r="AL43" s="27">
        <f>AL44</f>
        <v>0</v>
      </c>
      <c r="AM43" s="72">
        <f>AM44</f>
        <v>0</v>
      </c>
      <c r="AN43" s="27">
        <f t="shared" si="13"/>
        <v>0</v>
      </c>
      <c r="AO43" s="27">
        <f t="shared" si="2"/>
        <v>0</v>
      </c>
      <c r="AP43" s="27">
        <f t="shared" si="3"/>
        <v>0</v>
      </c>
      <c r="AQ43" s="27">
        <f t="shared" si="4"/>
        <v>0</v>
      </c>
      <c r="AR43" s="27">
        <f t="shared" si="5"/>
        <v>0</v>
      </c>
      <c r="AS43" s="27">
        <f t="shared" si="6"/>
        <v>0</v>
      </c>
      <c r="AT43" s="72">
        <f t="shared" si="7"/>
        <v>3050</v>
      </c>
      <c r="AU43" s="27">
        <f t="shared" si="32"/>
        <v>0</v>
      </c>
      <c r="AV43" s="27">
        <f t="shared" si="32"/>
        <v>0</v>
      </c>
      <c r="AW43" s="27">
        <f t="shared" si="32"/>
        <v>0</v>
      </c>
      <c r="AX43" s="27">
        <f t="shared" si="32"/>
        <v>0</v>
      </c>
      <c r="AY43" s="27">
        <f t="shared" si="33"/>
        <v>0</v>
      </c>
      <c r="AZ43" s="27">
        <f t="shared" si="33"/>
        <v>0</v>
      </c>
      <c r="BA43" s="27">
        <f t="shared" si="33"/>
        <v>0</v>
      </c>
      <c r="BB43" s="27">
        <f t="shared" si="33"/>
        <v>0</v>
      </c>
      <c r="BC43" s="27">
        <f t="shared" si="33"/>
        <v>0</v>
      </c>
      <c r="BD43" s="27">
        <f t="shared" si="33"/>
        <v>0</v>
      </c>
      <c r="BE43" s="27">
        <f t="shared" si="33"/>
        <v>0</v>
      </c>
      <c r="BF43" s="27">
        <f t="shared" si="33"/>
        <v>0</v>
      </c>
      <c r="BG43" s="27">
        <f t="shared" si="33"/>
        <v>0</v>
      </c>
      <c r="BH43" s="27">
        <f t="shared" si="33"/>
        <v>0</v>
      </c>
      <c r="BI43" s="27">
        <f t="shared" si="34"/>
        <v>0</v>
      </c>
      <c r="BJ43" s="27">
        <f t="shared" si="34"/>
        <v>0</v>
      </c>
      <c r="BK43" s="27">
        <f t="shared" si="34"/>
        <v>0</v>
      </c>
      <c r="BL43" s="27">
        <f t="shared" si="34"/>
        <v>0</v>
      </c>
      <c r="BM43" s="27">
        <f t="shared" si="34"/>
        <v>0</v>
      </c>
      <c r="BN43" s="27">
        <f t="shared" si="34"/>
        <v>0</v>
      </c>
      <c r="BO43" s="72">
        <f t="shared" si="34"/>
        <v>3050</v>
      </c>
      <c r="BP43" s="27">
        <f t="shared" si="34"/>
        <v>0</v>
      </c>
      <c r="BQ43" s="27">
        <f t="shared" si="34"/>
        <v>0</v>
      </c>
      <c r="BR43" s="27">
        <f t="shared" si="34"/>
        <v>0</v>
      </c>
      <c r="BS43" s="27">
        <f>BS44</f>
        <v>0</v>
      </c>
      <c r="BT43" s="27">
        <f>BT44</f>
        <v>0</v>
      </c>
      <c r="BU43" s="27">
        <f>BU44</f>
        <v>0</v>
      </c>
      <c r="BV43" s="27">
        <f>BV44</f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/>
    </row>
    <row r="44" spans="1:82" s="4" customFormat="1" ht="63">
      <c r="A44" s="19" t="s">
        <v>173</v>
      </c>
      <c r="B44" s="22" t="s">
        <v>143</v>
      </c>
      <c r="C44" s="21" t="s">
        <v>111</v>
      </c>
      <c r="D44" s="6"/>
      <c r="E44" s="27">
        <f t="shared" si="9"/>
        <v>0</v>
      </c>
      <c r="F44" s="27">
        <f t="shared" si="10"/>
        <v>0</v>
      </c>
      <c r="G44" s="27">
        <f t="shared" si="11"/>
        <v>0</v>
      </c>
      <c r="H44" s="27">
        <f t="shared" si="23"/>
        <v>0</v>
      </c>
      <c r="I44" s="27">
        <f t="shared" si="24"/>
        <v>0</v>
      </c>
      <c r="J44" s="27">
        <f t="shared" si="25"/>
        <v>0</v>
      </c>
      <c r="K44" s="72">
        <f t="shared" si="26"/>
        <v>3050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85">
        <v>3050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85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85">
        <v>0</v>
      </c>
      <c r="AN44" s="27">
        <f t="shared" si="13"/>
        <v>0</v>
      </c>
      <c r="AO44" s="27">
        <f t="shared" si="2"/>
        <v>0</v>
      </c>
      <c r="AP44" s="27">
        <f t="shared" si="3"/>
        <v>0</v>
      </c>
      <c r="AQ44" s="27">
        <f t="shared" si="4"/>
        <v>0</v>
      </c>
      <c r="AR44" s="27">
        <f t="shared" si="5"/>
        <v>0</v>
      </c>
      <c r="AS44" s="27">
        <f t="shared" si="6"/>
        <v>0</v>
      </c>
      <c r="AT44" s="72">
        <f t="shared" si="7"/>
        <v>3050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85">
        <v>3050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1</v>
      </c>
      <c r="CD44" s="14"/>
    </row>
    <row r="45" spans="1:82" s="4" customFormat="1" ht="21">
      <c r="A45" s="25" t="s">
        <v>174</v>
      </c>
      <c r="B45" s="26" t="s">
        <v>175</v>
      </c>
      <c r="C45" s="17" t="s">
        <v>135</v>
      </c>
      <c r="D45" s="6"/>
      <c r="E45" s="27">
        <f t="shared" si="9"/>
        <v>0</v>
      </c>
      <c r="F45" s="27">
        <f t="shared" si="10"/>
        <v>0</v>
      </c>
      <c r="G45" s="27">
        <f t="shared" si="11"/>
        <v>0</v>
      </c>
      <c r="H45" s="27">
        <f t="shared" si="23"/>
        <v>0</v>
      </c>
      <c r="I45" s="27">
        <f t="shared" si="24"/>
        <v>0</v>
      </c>
      <c r="J45" s="27">
        <f t="shared" si="25"/>
        <v>0</v>
      </c>
      <c r="K45" s="72">
        <f t="shared" si="26"/>
        <v>8</v>
      </c>
      <c r="L45" s="27">
        <f aca="true" t="shared" si="35" ref="F45:BQ45">SUM(L46:L50)</f>
        <v>0</v>
      </c>
      <c r="M45" s="27">
        <f t="shared" si="35"/>
        <v>0</v>
      </c>
      <c r="N45" s="27">
        <f t="shared" si="35"/>
        <v>0</v>
      </c>
      <c r="O45" s="27">
        <f t="shared" si="35"/>
        <v>0</v>
      </c>
      <c r="P45" s="27">
        <f t="shared" si="35"/>
        <v>0</v>
      </c>
      <c r="Q45" s="27">
        <f t="shared" si="35"/>
        <v>0</v>
      </c>
      <c r="R45" s="27">
        <f t="shared" si="35"/>
        <v>0</v>
      </c>
      <c r="S45" s="27">
        <f t="shared" si="35"/>
        <v>0</v>
      </c>
      <c r="T45" s="27">
        <f t="shared" si="35"/>
        <v>0</v>
      </c>
      <c r="U45" s="27">
        <f t="shared" si="35"/>
        <v>0</v>
      </c>
      <c r="V45" s="27">
        <f t="shared" si="35"/>
        <v>0</v>
      </c>
      <c r="W45" s="27">
        <f t="shared" si="35"/>
        <v>0</v>
      </c>
      <c r="X45" s="27">
        <f t="shared" si="35"/>
        <v>0</v>
      </c>
      <c r="Y45" s="72">
        <f t="shared" si="35"/>
        <v>0</v>
      </c>
      <c r="Z45" s="27">
        <f t="shared" si="35"/>
        <v>0</v>
      </c>
      <c r="AA45" s="27">
        <f t="shared" si="35"/>
        <v>0</v>
      </c>
      <c r="AB45" s="27">
        <f t="shared" si="35"/>
        <v>0</v>
      </c>
      <c r="AC45" s="27">
        <f t="shared" si="35"/>
        <v>0</v>
      </c>
      <c r="AD45" s="27">
        <f t="shared" si="35"/>
        <v>0</v>
      </c>
      <c r="AE45" s="27">
        <f t="shared" si="35"/>
        <v>0</v>
      </c>
      <c r="AF45" s="72">
        <f t="shared" si="35"/>
        <v>6</v>
      </c>
      <c r="AG45" s="27">
        <f t="shared" si="35"/>
        <v>0</v>
      </c>
      <c r="AH45" s="27">
        <f t="shared" si="35"/>
        <v>0</v>
      </c>
      <c r="AI45" s="27">
        <f t="shared" si="35"/>
        <v>0</v>
      </c>
      <c r="AJ45" s="27">
        <f t="shared" si="35"/>
        <v>0</v>
      </c>
      <c r="AK45" s="27">
        <f t="shared" si="35"/>
        <v>0</v>
      </c>
      <c r="AL45" s="27">
        <f t="shared" si="35"/>
        <v>0</v>
      </c>
      <c r="AM45" s="72">
        <f t="shared" si="35"/>
        <v>2</v>
      </c>
      <c r="AN45" s="27">
        <f t="shared" si="13"/>
        <v>0</v>
      </c>
      <c r="AO45" s="27">
        <f t="shared" si="2"/>
        <v>0</v>
      </c>
      <c r="AP45" s="27">
        <f t="shared" si="3"/>
        <v>0</v>
      </c>
      <c r="AQ45" s="27">
        <f t="shared" si="4"/>
        <v>0</v>
      </c>
      <c r="AR45" s="27">
        <f t="shared" si="5"/>
        <v>0</v>
      </c>
      <c r="AS45" s="27">
        <f t="shared" si="6"/>
        <v>0</v>
      </c>
      <c r="AT45" s="72">
        <f t="shared" si="7"/>
        <v>7</v>
      </c>
      <c r="AU45" s="27">
        <f t="shared" si="35"/>
        <v>0</v>
      </c>
      <c r="AV45" s="27">
        <f t="shared" si="35"/>
        <v>0</v>
      </c>
      <c r="AW45" s="27">
        <f t="shared" si="35"/>
        <v>0</v>
      </c>
      <c r="AX45" s="27">
        <f t="shared" si="35"/>
        <v>0</v>
      </c>
      <c r="AY45" s="27">
        <f t="shared" si="35"/>
        <v>0</v>
      </c>
      <c r="AZ45" s="27">
        <f t="shared" si="35"/>
        <v>0</v>
      </c>
      <c r="BA45" s="27">
        <f t="shared" si="35"/>
        <v>0</v>
      </c>
      <c r="BB45" s="27">
        <f t="shared" si="35"/>
        <v>0</v>
      </c>
      <c r="BC45" s="27">
        <f t="shared" si="35"/>
        <v>0</v>
      </c>
      <c r="BD45" s="27">
        <f t="shared" si="35"/>
        <v>0</v>
      </c>
      <c r="BE45" s="27">
        <f t="shared" si="35"/>
        <v>0</v>
      </c>
      <c r="BF45" s="27">
        <f t="shared" si="35"/>
        <v>0</v>
      </c>
      <c r="BG45" s="27">
        <f t="shared" si="35"/>
        <v>0</v>
      </c>
      <c r="BH45" s="27">
        <f t="shared" si="35"/>
        <v>0</v>
      </c>
      <c r="BI45" s="27">
        <f t="shared" si="35"/>
        <v>0</v>
      </c>
      <c r="BJ45" s="27">
        <f t="shared" si="35"/>
        <v>0</v>
      </c>
      <c r="BK45" s="27">
        <f t="shared" si="35"/>
        <v>0</v>
      </c>
      <c r="BL45" s="27">
        <f t="shared" si="35"/>
        <v>0</v>
      </c>
      <c r="BM45" s="27">
        <f t="shared" si="35"/>
        <v>0</v>
      </c>
      <c r="BN45" s="27">
        <f t="shared" si="35"/>
        <v>0</v>
      </c>
      <c r="BO45" s="72">
        <f t="shared" si="35"/>
        <v>4</v>
      </c>
      <c r="BP45" s="27">
        <f t="shared" si="35"/>
        <v>0</v>
      </c>
      <c r="BQ45" s="27">
        <f t="shared" si="35"/>
        <v>0</v>
      </c>
      <c r="BR45" s="27">
        <f>SUM(BR46:BR50)</f>
        <v>0</v>
      </c>
      <c r="BS45" s="27">
        <f>SUM(BS46:BS50)</f>
        <v>0</v>
      </c>
      <c r="BT45" s="27">
        <f>SUM(BT46:BT50)</f>
        <v>0</v>
      </c>
      <c r="BU45" s="27">
        <f>SUM(BU46:BU50)</f>
        <v>0</v>
      </c>
      <c r="BV45" s="27">
        <f>SUM(BV46:BV50)</f>
        <v>3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/>
    </row>
    <row r="46" spans="1:82" s="4" customFormat="1" ht="21">
      <c r="A46" s="19" t="s">
        <v>174</v>
      </c>
      <c r="B46" s="20" t="s">
        <v>136</v>
      </c>
      <c r="C46" s="21" t="s">
        <v>111</v>
      </c>
      <c r="D46" s="6"/>
      <c r="E46" s="27">
        <f t="shared" si="9"/>
        <v>0</v>
      </c>
      <c r="F46" s="27">
        <f t="shared" si="10"/>
        <v>0</v>
      </c>
      <c r="G46" s="27">
        <f t="shared" si="11"/>
        <v>0</v>
      </c>
      <c r="H46" s="27">
        <f t="shared" si="23"/>
        <v>0</v>
      </c>
      <c r="I46" s="27">
        <f t="shared" si="24"/>
        <v>0</v>
      </c>
      <c r="J46" s="27">
        <f t="shared" si="25"/>
        <v>0</v>
      </c>
      <c r="K46" s="72">
        <f t="shared" si="26"/>
        <v>1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85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85">
        <v>1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85">
        <v>0</v>
      </c>
      <c r="AN46" s="27">
        <f t="shared" si="13"/>
        <v>0</v>
      </c>
      <c r="AO46" s="27">
        <f t="shared" si="2"/>
        <v>0</v>
      </c>
      <c r="AP46" s="27">
        <f t="shared" si="3"/>
        <v>0</v>
      </c>
      <c r="AQ46" s="27">
        <f t="shared" si="4"/>
        <v>0</v>
      </c>
      <c r="AR46" s="27">
        <f t="shared" si="5"/>
        <v>0</v>
      </c>
      <c r="AS46" s="27">
        <f t="shared" si="6"/>
        <v>0</v>
      </c>
      <c r="AT46" s="72">
        <f t="shared" si="7"/>
        <v>1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85">
        <v>1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11">
        <f aca="true" t="shared" si="36" ref="BW46:CC47">BW47</f>
        <v>0</v>
      </c>
      <c r="BX46" s="11">
        <f t="shared" si="36"/>
        <v>0</v>
      </c>
      <c r="BY46" s="11">
        <f t="shared" si="36"/>
        <v>0</v>
      </c>
      <c r="BZ46" s="11">
        <f t="shared" si="36"/>
        <v>0</v>
      </c>
      <c r="CA46" s="11">
        <f t="shared" si="36"/>
        <v>0</v>
      </c>
      <c r="CB46" s="11">
        <f t="shared" si="36"/>
        <v>0</v>
      </c>
      <c r="CC46" s="11">
        <f t="shared" si="36"/>
        <v>0</v>
      </c>
      <c r="CD46" s="10"/>
    </row>
    <row r="47" spans="1:82" s="4" customFormat="1" ht="21">
      <c r="A47" s="19" t="s">
        <v>174</v>
      </c>
      <c r="B47" s="20" t="s">
        <v>137</v>
      </c>
      <c r="C47" s="21" t="s">
        <v>111</v>
      </c>
      <c r="D47" s="6"/>
      <c r="E47" s="27">
        <f t="shared" si="9"/>
        <v>0</v>
      </c>
      <c r="F47" s="27">
        <f t="shared" si="10"/>
        <v>0</v>
      </c>
      <c r="G47" s="27">
        <f t="shared" si="11"/>
        <v>0</v>
      </c>
      <c r="H47" s="27">
        <f t="shared" si="23"/>
        <v>0</v>
      </c>
      <c r="I47" s="27">
        <f t="shared" si="24"/>
        <v>0</v>
      </c>
      <c r="J47" s="27">
        <f t="shared" si="25"/>
        <v>0</v>
      </c>
      <c r="K47" s="72">
        <f t="shared" si="26"/>
        <v>1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85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85">
        <v>1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85">
        <v>0</v>
      </c>
      <c r="AN47" s="27">
        <f t="shared" si="13"/>
        <v>0</v>
      </c>
      <c r="AO47" s="27">
        <f t="shared" si="2"/>
        <v>0</v>
      </c>
      <c r="AP47" s="27">
        <f t="shared" si="3"/>
        <v>0</v>
      </c>
      <c r="AQ47" s="27">
        <f t="shared" si="4"/>
        <v>0</v>
      </c>
      <c r="AR47" s="27">
        <f t="shared" si="5"/>
        <v>0</v>
      </c>
      <c r="AS47" s="27">
        <f t="shared" si="6"/>
        <v>0</v>
      </c>
      <c r="AT47" s="72">
        <f t="shared" si="7"/>
        <v>1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85">
        <v>1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11">
        <f t="shared" si="36"/>
        <v>0</v>
      </c>
      <c r="BX47" s="11">
        <f t="shared" si="36"/>
        <v>0</v>
      </c>
      <c r="BY47" s="11">
        <f t="shared" si="36"/>
        <v>0</v>
      </c>
      <c r="BZ47" s="11">
        <f t="shared" si="36"/>
        <v>0</v>
      </c>
      <c r="CA47" s="11">
        <f t="shared" si="36"/>
        <v>0</v>
      </c>
      <c r="CB47" s="11">
        <f t="shared" si="36"/>
        <v>0</v>
      </c>
      <c r="CC47" s="11">
        <f t="shared" si="36"/>
        <v>0</v>
      </c>
      <c r="CD47" s="10"/>
    </row>
    <row r="48" spans="1:82" s="4" customFormat="1" ht="21">
      <c r="A48" s="19" t="s">
        <v>174</v>
      </c>
      <c r="B48" s="20" t="s">
        <v>138</v>
      </c>
      <c r="C48" s="21" t="s">
        <v>111</v>
      </c>
      <c r="D48" s="6"/>
      <c r="E48" s="27">
        <f t="shared" si="9"/>
        <v>0</v>
      </c>
      <c r="F48" s="27">
        <f t="shared" si="10"/>
        <v>0</v>
      </c>
      <c r="G48" s="27">
        <f t="shared" si="11"/>
        <v>0</v>
      </c>
      <c r="H48" s="27">
        <f t="shared" si="23"/>
        <v>0</v>
      </c>
      <c r="I48" s="27">
        <f t="shared" si="24"/>
        <v>0</v>
      </c>
      <c r="J48" s="27">
        <f t="shared" si="25"/>
        <v>0</v>
      </c>
      <c r="K48" s="72">
        <f t="shared" si="26"/>
        <v>1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85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85">
        <v>1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85">
        <v>0</v>
      </c>
      <c r="AN48" s="27">
        <f t="shared" si="13"/>
        <v>0</v>
      </c>
      <c r="AO48" s="27">
        <f t="shared" si="2"/>
        <v>0</v>
      </c>
      <c r="AP48" s="27">
        <f t="shared" si="3"/>
        <v>0</v>
      </c>
      <c r="AQ48" s="27">
        <f t="shared" si="4"/>
        <v>0</v>
      </c>
      <c r="AR48" s="27">
        <f t="shared" si="5"/>
        <v>0</v>
      </c>
      <c r="AS48" s="27">
        <f t="shared" si="6"/>
        <v>0</v>
      </c>
      <c r="AT48" s="72">
        <f t="shared" si="7"/>
        <v>1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85">
        <v>1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/>
    </row>
    <row r="49" spans="1:82" s="4" customFormat="1" ht="21">
      <c r="A49" s="19" t="s">
        <v>174</v>
      </c>
      <c r="B49" s="20" t="s">
        <v>139</v>
      </c>
      <c r="C49" s="21" t="s">
        <v>111</v>
      </c>
      <c r="D49" s="6"/>
      <c r="E49" s="27">
        <f t="shared" si="9"/>
        <v>0</v>
      </c>
      <c r="F49" s="27">
        <f t="shared" si="10"/>
        <v>0</v>
      </c>
      <c r="G49" s="27">
        <f t="shared" si="11"/>
        <v>0</v>
      </c>
      <c r="H49" s="27">
        <f t="shared" si="23"/>
        <v>0</v>
      </c>
      <c r="I49" s="27">
        <f t="shared" si="24"/>
        <v>0</v>
      </c>
      <c r="J49" s="27">
        <f t="shared" si="25"/>
        <v>0</v>
      </c>
      <c r="K49" s="72">
        <f t="shared" si="26"/>
        <v>1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85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85">
        <v>1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85">
        <v>0</v>
      </c>
      <c r="AN49" s="27">
        <f t="shared" si="13"/>
        <v>0</v>
      </c>
      <c r="AO49" s="27">
        <f t="shared" si="2"/>
        <v>0</v>
      </c>
      <c r="AP49" s="27">
        <f t="shared" si="3"/>
        <v>0</v>
      </c>
      <c r="AQ49" s="27">
        <f t="shared" si="4"/>
        <v>0</v>
      </c>
      <c r="AR49" s="27">
        <f t="shared" si="5"/>
        <v>0</v>
      </c>
      <c r="AS49" s="27">
        <f t="shared" si="6"/>
        <v>0</v>
      </c>
      <c r="AT49" s="72">
        <f t="shared" si="7"/>
        <v>1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85">
        <v>1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11">
        <f aca="true" t="shared" si="37" ref="BW49:CC50">BW50</f>
        <v>0</v>
      </c>
      <c r="BX49" s="11">
        <f t="shared" si="37"/>
        <v>0</v>
      </c>
      <c r="BY49" s="11">
        <f t="shared" si="37"/>
        <v>0</v>
      </c>
      <c r="BZ49" s="11">
        <f t="shared" si="37"/>
        <v>0</v>
      </c>
      <c r="CA49" s="11">
        <f t="shared" si="37"/>
        <v>0</v>
      </c>
      <c r="CB49" s="11">
        <f t="shared" si="37"/>
        <v>0</v>
      </c>
      <c r="CC49" s="11">
        <f t="shared" si="37"/>
        <v>0</v>
      </c>
      <c r="CD49" s="10"/>
    </row>
    <row r="50" spans="1:82" s="4" customFormat="1" ht="11.25">
      <c r="A50" s="19" t="s">
        <v>174</v>
      </c>
      <c r="B50" s="20" t="s">
        <v>145</v>
      </c>
      <c r="C50" s="21" t="s">
        <v>111</v>
      </c>
      <c r="D50" s="6"/>
      <c r="E50" s="27">
        <f t="shared" si="9"/>
        <v>0</v>
      </c>
      <c r="F50" s="27">
        <f t="shared" si="10"/>
        <v>0</v>
      </c>
      <c r="G50" s="27">
        <f t="shared" si="11"/>
        <v>0</v>
      </c>
      <c r="H50" s="27">
        <f t="shared" si="23"/>
        <v>0</v>
      </c>
      <c r="I50" s="27">
        <f t="shared" si="24"/>
        <v>0</v>
      </c>
      <c r="J50" s="27">
        <f t="shared" si="25"/>
        <v>0</v>
      </c>
      <c r="K50" s="72">
        <f t="shared" si="26"/>
        <v>4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85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85">
        <v>2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85">
        <v>2</v>
      </c>
      <c r="AN50" s="27">
        <f t="shared" si="13"/>
        <v>0</v>
      </c>
      <c r="AO50" s="27">
        <f t="shared" si="2"/>
        <v>0</v>
      </c>
      <c r="AP50" s="27">
        <f t="shared" si="3"/>
        <v>0</v>
      </c>
      <c r="AQ50" s="27">
        <f t="shared" si="4"/>
        <v>0</v>
      </c>
      <c r="AR50" s="27">
        <f t="shared" si="5"/>
        <v>0</v>
      </c>
      <c r="AS50" s="27">
        <f t="shared" si="6"/>
        <v>0</v>
      </c>
      <c r="AT50" s="72">
        <f t="shared" si="7"/>
        <v>3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85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3</v>
      </c>
      <c r="BW50" s="11">
        <f t="shared" si="37"/>
        <v>0</v>
      </c>
      <c r="BX50" s="11">
        <f t="shared" si="37"/>
        <v>0</v>
      </c>
      <c r="BY50" s="11">
        <f t="shared" si="37"/>
        <v>0</v>
      </c>
      <c r="BZ50" s="11">
        <f t="shared" si="37"/>
        <v>0</v>
      </c>
      <c r="CA50" s="11">
        <f t="shared" si="37"/>
        <v>0</v>
      </c>
      <c r="CB50" s="11">
        <f t="shared" si="37"/>
        <v>0</v>
      </c>
      <c r="CC50" s="11">
        <f t="shared" si="37"/>
        <v>0</v>
      </c>
      <c r="CD50" s="10"/>
    </row>
    <row r="51" spans="1:82" s="4" customFormat="1" ht="21" customHeight="1">
      <c r="A51" s="29" t="s">
        <v>57</v>
      </c>
      <c r="B51" s="30"/>
      <c r="C51" s="17" t="s">
        <v>146</v>
      </c>
      <c r="D51" s="6"/>
      <c r="E51" s="27">
        <f t="shared" si="9"/>
        <v>2.5</v>
      </c>
      <c r="F51" s="27">
        <f t="shared" si="10"/>
        <v>0</v>
      </c>
      <c r="G51" s="27">
        <f t="shared" si="11"/>
        <v>47.118</v>
      </c>
      <c r="H51" s="27">
        <f t="shared" si="23"/>
        <v>0</v>
      </c>
      <c r="I51" s="27">
        <f t="shared" si="24"/>
        <v>18.092</v>
      </c>
      <c r="J51" s="27">
        <f t="shared" si="25"/>
        <v>12.940000000000001</v>
      </c>
      <c r="K51" s="72">
        <f t="shared" si="26"/>
        <v>3098</v>
      </c>
      <c r="L51" s="27">
        <f aca="true" t="shared" si="38" ref="F51:BP51">L17+L18+L45</f>
        <v>0</v>
      </c>
      <c r="M51" s="27">
        <f t="shared" si="38"/>
        <v>0</v>
      </c>
      <c r="N51" s="27">
        <f t="shared" si="38"/>
        <v>6.791</v>
      </c>
      <c r="O51" s="27">
        <f t="shared" si="38"/>
        <v>0</v>
      </c>
      <c r="P51" s="27">
        <f t="shared" si="38"/>
        <v>1.348</v>
      </c>
      <c r="Q51" s="27">
        <f t="shared" si="38"/>
        <v>3.008</v>
      </c>
      <c r="R51" s="27">
        <f t="shared" si="38"/>
        <v>0</v>
      </c>
      <c r="S51" s="27">
        <f t="shared" si="38"/>
        <v>0</v>
      </c>
      <c r="T51" s="27">
        <f t="shared" si="38"/>
        <v>0</v>
      </c>
      <c r="U51" s="27">
        <f t="shared" si="38"/>
        <v>7.11</v>
      </c>
      <c r="V51" s="27">
        <f t="shared" si="38"/>
        <v>0</v>
      </c>
      <c r="W51" s="27">
        <f t="shared" si="38"/>
        <v>2.045</v>
      </c>
      <c r="X51" s="27">
        <f t="shared" si="38"/>
        <v>1.144</v>
      </c>
      <c r="Y51" s="72">
        <f t="shared" si="38"/>
        <v>3050</v>
      </c>
      <c r="Z51" s="27">
        <f t="shared" si="38"/>
        <v>2.5</v>
      </c>
      <c r="AA51" s="27">
        <f t="shared" si="38"/>
        <v>0</v>
      </c>
      <c r="AB51" s="27">
        <f t="shared" si="38"/>
        <v>17.227</v>
      </c>
      <c r="AC51" s="27">
        <f t="shared" si="38"/>
        <v>0</v>
      </c>
      <c r="AD51" s="27">
        <f t="shared" si="38"/>
        <v>11.526</v>
      </c>
      <c r="AE51" s="27">
        <f t="shared" si="38"/>
        <v>4.724</v>
      </c>
      <c r="AF51" s="72">
        <f t="shared" si="38"/>
        <v>36</v>
      </c>
      <c r="AG51" s="27">
        <f t="shared" si="38"/>
        <v>0</v>
      </c>
      <c r="AH51" s="27">
        <f t="shared" si="38"/>
        <v>0</v>
      </c>
      <c r="AI51" s="27">
        <f t="shared" si="38"/>
        <v>15.99</v>
      </c>
      <c r="AJ51" s="27">
        <f t="shared" si="38"/>
        <v>0</v>
      </c>
      <c r="AK51" s="27">
        <f t="shared" si="38"/>
        <v>3.173</v>
      </c>
      <c r="AL51" s="27">
        <f t="shared" si="38"/>
        <v>4.064</v>
      </c>
      <c r="AM51" s="72">
        <f t="shared" si="38"/>
        <v>12</v>
      </c>
      <c r="AN51" s="27">
        <f>AU51+BB51+BI51+BP51</f>
        <v>3.8</v>
      </c>
      <c r="AO51" s="27">
        <f t="shared" si="2"/>
        <v>0</v>
      </c>
      <c r="AP51" s="27">
        <f t="shared" si="3"/>
        <v>25.292</v>
      </c>
      <c r="AQ51" s="27">
        <f t="shared" si="4"/>
        <v>0</v>
      </c>
      <c r="AR51" s="27">
        <f t="shared" si="5"/>
        <v>16.615</v>
      </c>
      <c r="AS51" s="27">
        <f t="shared" si="6"/>
        <v>5.284000000000001</v>
      </c>
      <c r="AT51" s="72">
        <f t="shared" si="7"/>
        <v>3071</v>
      </c>
      <c r="AU51" s="27">
        <f t="shared" si="38"/>
        <v>0</v>
      </c>
      <c r="AV51" s="27">
        <f t="shared" si="38"/>
        <v>0</v>
      </c>
      <c r="AW51" s="27">
        <f t="shared" si="38"/>
        <v>6.791</v>
      </c>
      <c r="AX51" s="27">
        <f t="shared" si="38"/>
        <v>0</v>
      </c>
      <c r="AY51" s="27">
        <f t="shared" si="38"/>
        <v>1.348</v>
      </c>
      <c r="AZ51" s="27">
        <f t="shared" si="38"/>
        <v>3.008</v>
      </c>
      <c r="BA51" s="27">
        <f t="shared" si="38"/>
        <v>0</v>
      </c>
      <c r="BB51" s="27">
        <f t="shared" si="38"/>
        <v>2.5</v>
      </c>
      <c r="BC51" s="27">
        <f t="shared" si="38"/>
        <v>0</v>
      </c>
      <c r="BD51" s="27">
        <f t="shared" si="38"/>
        <v>6.2</v>
      </c>
      <c r="BE51" s="27">
        <f t="shared" si="38"/>
        <v>0</v>
      </c>
      <c r="BF51" s="27">
        <f t="shared" si="38"/>
        <v>1.337</v>
      </c>
      <c r="BG51" s="27">
        <f t="shared" si="38"/>
        <v>1.328</v>
      </c>
      <c r="BH51" s="27">
        <f t="shared" si="38"/>
        <v>0</v>
      </c>
      <c r="BI51" s="27">
        <f t="shared" si="38"/>
        <v>0.8</v>
      </c>
      <c r="BJ51" s="27">
        <f t="shared" si="38"/>
        <v>0</v>
      </c>
      <c r="BK51" s="27">
        <f t="shared" si="38"/>
        <v>2.7720000000000002</v>
      </c>
      <c r="BL51" s="27">
        <f t="shared" si="38"/>
        <v>0</v>
      </c>
      <c r="BM51" s="27">
        <f t="shared" si="38"/>
        <v>9.114999999999998</v>
      </c>
      <c r="BN51" s="27">
        <f t="shared" si="38"/>
        <v>0.448</v>
      </c>
      <c r="BO51" s="72">
        <f t="shared" si="38"/>
        <v>3068</v>
      </c>
      <c r="BP51" s="27">
        <f t="shared" si="38"/>
        <v>0.5</v>
      </c>
      <c r="BQ51" s="27">
        <f aca="true" t="shared" si="39" ref="BQ51:BV51">BQ17+BQ18+BQ45</f>
        <v>0</v>
      </c>
      <c r="BR51" s="27">
        <f t="shared" si="39"/>
        <v>9.529</v>
      </c>
      <c r="BS51" s="27">
        <f t="shared" si="39"/>
        <v>0</v>
      </c>
      <c r="BT51" s="27">
        <f t="shared" si="39"/>
        <v>4.815</v>
      </c>
      <c r="BU51" s="27">
        <f t="shared" si="39"/>
        <v>0.5</v>
      </c>
      <c r="BV51" s="27">
        <f t="shared" si="39"/>
        <v>3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/>
    </row>
    <row r="53" spans="1:74" s="4" customFormat="1" ht="11.25">
      <c r="A53" s="4" t="s">
        <v>98</v>
      </c>
      <c r="K53" s="64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73"/>
      <c r="Z53" s="52"/>
      <c r="AA53" s="52"/>
      <c r="AB53" s="52"/>
      <c r="AC53" s="52"/>
      <c r="AD53" s="52"/>
      <c r="AE53" s="52"/>
      <c r="AF53" s="73"/>
      <c r="AG53" s="52"/>
      <c r="AH53" s="52"/>
      <c r="AI53" s="52"/>
      <c r="AJ53" s="52"/>
      <c r="AK53" s="52"/>
      <c r="AL53" s="52"/>
      <c r="AM53" s="73"/>
      <c r="AT53" s="64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73"/>
      <c r="BP53" s="52"/>
      <c r="BQ53" s="52"/>
      <c r="BR53" s="52"/>
      <c r="BS53" s="52"/>
      <c r="BT53" s="52"/>
      <c r="BU53" s="52"/>
      <c r="BV53" s="52"/>
    </row>
    <row r="54" spans="1:74" s="4" customFormat="1" ht="11.25">
      <c r="A54" s="4" t="s">
        <v>99</v>
      </c>
      <c r="K54" s="64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73"/>
      <c r="Z54" s="52"/>
      <c r="AA54" s="52"/>
      <c r="AB54" s="52"/>
      <c r="AC54" s="52"/>
      <c r="AD54" s="52"/>
      <c r="AE54" s="52"/>
      <c r="AF54" s="73"/>
      <c r="AG54" s="52"/>
      <c r="AH54" s="52"/>
      <c r="AI54" s="52"/>
      <c r="AJ54" s="52"/>
      <c r="AK54" s="52"/>
      <c r="AL54" s="52"/>
      <c r="AM54" s="73"/>
      <c r="AT54" s="64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73"/>
      <c r="BP54" s="52"/>
      <c r="BQ54" s="52"/>
      <c r="BR54" s="52"/>
      <c r="BS54" s="52"/>
      <c r="BT54" s="52"/>
      <c r="BU54" s="52"/>
      <c r="BV54" s="52"/>
    </row>
  </sheetData>
  <sheetProtection/>
  <mergeCells count="34">
    <mergeCell ref="E14:K14"/>
    <mergeCell ref="P4:Q4"/>
    <mergeCell ref="L6:Z6"/>
    <mergeCell ref="O10:AB10"/>
    <mergeCell ref="A3:AK3"/>
    <mergeCell ref="A12:A15"/>
    <mergeCell ref="B12:B15"/>
    <mergeCell ref="D12:D15"/>
    <mergeCell ref="C12:C15"/>
    <mergeCell ref="E12:AK12"/>
    <mergeCell ref="L4:M4"/>
    <mergeCell ref="P8:Q8"/>
    <mergeCell ref="N4:O4"/>
    <mergeCell ref="E13:AK13"/>
    <mergeCell ref="CA2:CD2"/>
    <mergeCell ref="AU14:BA14"/>
    <mergeCell ref="BB14:BH14"/>
    <mergeCell ref="BI14:BO14"/>
    <mergeCell ref="BP14:BV14"/>
    <mergeCell ref="CD12:CD15"/>
    <mergeCell ref="BW12:CC14"/>
    <mergeCell ref="BR5:BV5"/>
    <mergeCell ref="BR9:BV9"/>
    <mergeCell ref="BO7:BY7"/>
    <mergeCell ref="A51:B51"/>
    <mergeCell ref="AL14:AM14"/>
    <mergeCell ref="AN14:AT14"/>
    <mergeCell ref="AL12:BV12"/>
    <mergeCell ref="AL13:AM13"/>
    <mergeCell ref="AN13:BV13"/>
    <mergeCell ref="Z14:AF14"/>
    <mergeCell ref="AG14:AK14"/>
    <mergeCell ref="L14:R14"/>
    <mergeCell ref="S14:Y1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scale="75" r:id="rId1"/>
  <colBreaks count="1" manualBreakCount="1">
    <brk id="4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Свиридова Светлана Владимировна</cp:lastModifiedBy>
  <cp:lastPrinted>2020-02-14T12:52:21Z</cp:lastPrinted>
  <dcterms:created xsi:type="dcterms:W3CDTF">2011-01-11T10:25:48Z</dcterms:created>
  <dcterms:modified xsi:type="dcterms:W3CDTF">2020-02-14T12:52:50Z</dcterms:modified>
  <cp:category/>
  <cp:version/>
  <cp:contentType/>
  <cp:contentStatus/>
</cp:coreProperties>
</file>