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'стр.1'!$A$1:$X$60</definedName>
  </definedNames>
  <calcPr fullCalcOnLoad="1"/>
</workbook>
</file>

<file path=xl/sharedStrings.xml><?xml version="1.0" encoding="utf-8"?>
<sst xmlns="http://schemas.openxmlformats.org/spreadsheetml/2006/main" count="563" uniqueCount="97">
  <si>
    <t>План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</si>
  <si>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</si>
  <si>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</si>
  <si>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</si>
  <si>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</si>
  <si>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</si>
  <si>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</si>
  <si>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</si>
  <si>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</si>
  <si>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</si>
  <si>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</si>
  <si>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</si>
  <si>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</si>
  <si>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</si>
  <si>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</si>
  <si>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</si>
  <si>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</si>
  <si>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</si>
  <si>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
в том числе за счет:</t>
  </si>
  <si>
    <t>Отклонение от плана финансирования по итогам отчетного периода</t>
  </si>
  <si>
    <t>млн. рублей
(с НДС)</t>
  </si>
  <si>
    <t>иных источников
финансирования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</si>
  <si>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</si>
  <si>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</si>
  <si>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 xml:space="preserve">за </t>
  </si>
  <si>
    <t xml:space="preserve"> квартал</t>
  </si>
  <si>
    <t xml:space="preserve"> года</t>
  </si>
  <si>
    <t>Реконструкция трансформаторных и иных подстанций, всего, в том числе:</t>
  </si>
  <si>
    <t>G_11</t>
  </si>
  <si>
    <t>1.1.1.2</t>
  </si>
  <si>
    <t>Замена делительного трансформатора в РП 54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</si>
  <si>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</si>
  <si>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G_12</t>
  </si>
  <si>
    <t>Замена электрооборудования в РУ-0,4кВ ЩСР-1 на ЩО-70 в ТП 236</t>
  </si>
  <si>
    <t>Замена  вводных ячеек РУ-0,4 кВ на ячейки ЩО-70-3А-22У3 с автоматическими выключателями ВА 55-43 1600А в РП 71</t>
  </si>
  <si>
    <t>Замена  вводных ячеек РУ-0,4 кВ на ячейки ЩО-70-3А-22У3 с автоматическими выключателями ВА 55-43 1600А в РП 35</t>
  </si>
  <si>
    <t>Замена  вводных ячеек РУ-0,4 кВ на ячейки ЩО-70-3А-22У3 с автоматическими выключателями ВА 55-43 1600А в ТП 507</t>
  </si>
  <si>
    <t>Реконструкция линий электропередачи, всего, в том числе:</t>
  </si>
  <si>
    <t>G_14</t>
  </si>
  <si>
    <t>Прокладка кабельной линии 6-10кВ ТП 638 - ТП 849</t>
  </si>
  <si>
    <t>Прокладка кабельной линии 6-10кВ РП 64 - ТП 279</t>
  </si>
  <si>
    <t>Прокладка кабельной линии 6-10кВ ПС 64 - ТП 589 ф. 12А, каб. 1</t>
  </si>
  <si>
    <t>Прокладка кабельной линии 6-10кВ ПС 64 - ТП 589 ф. 12А, каб. 2</t>
  </si>
  <si>
    <t>Прокладка кабельной линии 6-10кВ ПС 64 - РП 53 ф. 40Б, каб. 1</t>
  </si>
  <si>
    <t>Прокладка кабельной линии 6-10кВ ПС 64 - РП 53 ф. 40Б, каб. 2</t>
  </si>
  <si>
    <t>Прокладка кабельной линии 6-10кВ ПС 145 - РП 35 ф. 3</t>
  </si>
  <si>
    <t>Модернизация, техническое перевооружение линий электропередачи, всего, в том числе:</t>
  </si>
  <si>
    <t>G_15</t>
  </si>
  <si>
    <t>Прокладка КЛ-6кВ взамен ВЛ-6кВ    ПС 17 - РП 65 ф. 26Б</t>
  </si>
  <si>
    <t>Прокладка ВЛ-6кВ взамен существующей ВЛ-6кВ, не подлежащей эксплуатации РП 47 - ТП 559 отпайка на РП 76</t>
  </si>
  <si>
    <t>G_24</t>
  </si>
  <si>
    <t>Монтаж комплекта телемеханики в РП 67</t>
  </si>
  <si>
    <t>Монтаж комплекта телемеханики в РП 59</t>
  </si>
  <si>
    <t>Монтаж комплекта телемеханики в РП 35</t>
  </si>
  <si>
    <t>Монтаж комплекта телемеханики в РП 16</t>
  </si>
  <si>
    <t>G_16</t>
  </si>
  <si>
    <t>Установка приборов учета, класс напряжения 0,22 (0,4) кВ, всего, в том числе:</t>
  </si>
  <si>
    <t>G_17</t>
  </si>
  <si>
    <t>Система учета РРЭ. Создание/ модеонизация ИИК. Установка/замена приборов учета электроэнергии в распределительных сетях АО "ТГЭС" в г.Тула</t>
  </si>
  <si>
    <t>G_08</t>
  </si>
  <si>
    <t>Приобретение машин и механизмов</t>
  </si>
  <si>
    <t>G_01</t>
  </si>
  <si>
    <t>2019</t>
  </si>
  <si>
    <t>Акционерное общество "Тульские городские электрические сети"</t>
  </si>
  <si>
    <t>Всего (2019 год)</t>
  </si>
  <si>
    <t>-</t>
  </si>
  <si>
    <t>*Данные предоставлены с нарастающим итогом с начала года</t>
  </si>
  <si>
    <t>Замена  вводных ячеек РУ-0,4 кВ на ячейки ЩО-70-3А-22У3 с автоматическими выключателями ВА 55-43 1600А в ТП 554</t>
  </si>
  <si>
    <t>Утверждаю
Директор по финансам и экономике АО "ТГЭС"</t>
  </si>
  <si>
    <t>Л.В.Грашина</t>
  </si>
  <si>
    <t>М.П.</t>
  </si>
  <si>
    <t>IV</t>
  </si>
  <si>
    <t>14/02/2020 года</t>
  </si>
  <si>
    <t>Распоряжением Правительства Тульской области №832-р от 18.11.2019</t>
  </si>
  <si>
    <t>Факт за 2019г.</t>
  </si>
  <si>
    <t>1.1.</t>
  </si>
  <si>
    <t>Технологическое присоединение</t>
  </si>
  <si>
    <t>1.2.</t>
  </si>
  <si>
    <t>Реконструкция, модернизация, техническое перевооружение всего, в том числе:</t>
  </si>
  <si>
    <t>G_09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</si>
  <si>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</si>
  <si>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</si>
  <si>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G_10</t>
  </si>
  <si>
    <t>1.2.1.1.</t>
  </si>
  <si>
    <t>1.2.1.2.</t>
  </si>
  <si>
    <t>Строительство распределительной трансформаторной подстанции взамен РП 75 и ТП 717</t>
  </si>
  <si>
    <t>Строительство распределительной трансформаторной подстанции взамен ТП 725</t>
  </si>
  <si>
    <t>1.2.2.</t>
  </si>
  <si>
    <t>Реконструкция, модернизация, техническое перевооружение линий электропередачи, всего, в том числе:</t>
  </si>
  <si>
    <t>G_13</t>
  </si>
  <si>
    <t>1.2.2.1.</t>
  </si>
  <si>
    <t>1.2.2.2.</t>
  </si>
  <si>
    <t>1.2.3.</t>
  </si>
  <si>
    <t>Развитие и модернизация учета электрической энергии (мощности), всего, в том числе:</t>
  </si>
  <si>
    <t>1.2.3.1.</t>
  </si>
  <si>
    <t>1.6.</t>
  </si>
  <si>
    <t>Прочие инвестиционные проекты, всего, в том числе: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</si>
</sst>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4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177" fontId="9" fillId="0" borderId="16" xfId="0" applyNumberFormat="1" applyFont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 textRotation="90" wrapText="1"/>
    </xf>
    <xf numFmtId="0" fontId="4" fillId="0" borderId="16" xfId="0" applyNumberFormat="1" applyFont="1" applyBorder="1" applyAlignment="1">
      <alignment horizontal="center" vertical="center" textRotation="90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0" xfId="0" applyNumberFormat="1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BreakPreview" zoomScaleSheetLayoutView="100" zoomScalePageLayoutView="0" workbookViewId="0" topLeftCell="A1">
      <selection activeCell="U55" sqref="U55"/>
    </sheetView>
  </sheetViews>
  <sheetFormatPr defaultColWidth="9.00390625" defaultRowHeight="12.75"/>
  <cols>
    <col min="1" max="1" width="7.125" style="1" customWidth="1"/>
    <col min="2" max="2" width="22.625" style="1" customWidth="1"/>
    <col min="3" max="3" width="12.00390625" style="1" customWidth="1"/>
    <col min="4" max="13" width="7.75390625" style="1" customWidth="1"/>
    <col min="14" max="14" width="7.125" style="1" bestFit="1" customWidth="1"/>
    <col min="15" max="19" width="6.75390625" style="1" customWidth="1"/>
    <col min="20" max="20" width="7.125" style="1" bestFit="1" customWidth="1"/>
    <col min="21" max="23" width="6.75390625" style="1" customWidth="1"/>
    <col min="24" max="24" width="12.625" style="1" customWidth="1"/>
    <col min="25" max="16384" width="9.125" style="1" customWidth="1"/>
  </cols>
  <sheetData>
    <row r="1" s="2" customFormat="1" ht="11.25">
      <c r="X1" s="7" t="s">
        <v>22</v>
      </c>
    </row>
    <row r="2" spans="16:24" s="2" customFormat="1" ht="24" customHeight="1">
      <c r="P2" s="8"/>
      <c r="Q2" s="8"/>
      <c r="R2" s="8"/>
      <c r="S2" s="8"/>
      <c r="T2" s="8"/>
      <c r="U2" s="8"/>
      <c r="V2" s="61" t="s">
        <v>4</v>
      </c>
      <c r="W2" s="61"/>
      <c r="X2" s="61"/>
    </row>
    <row r="3" spans="1:24" s="3" customFormat="1" ht="12" customHeight="1">
      <c r="A3" s="62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8:14" s="3" customFormat="1" ht="12.75">
      <c r="H4" s="24" t="s">
        <v>24</v>
      </c>
      <c r="I4" s="63" t="s">
        <v>71</v>
      </c>
      <c r="J4" s="63"/>
      <c r="K4" s="25" t="s">
        <v>25</v>
      </c>
      <c r="L4" s="63" t="s">
        <v>62</v>
      </c>
      <c r="M4" s="63"/>
      <c r="N4" s="25" t="s">
        <v>26</v>
      </c>
    </row>
    <row r="5" ht="11.25" customHeight="1"/>
    <row r="6" spans="8:18" s="3" customFormat="1" ht="12">
      <c r="H6" s="4" t="s">
        <v>5</v>
      </c>
      <c r="I6" s="47" t="s">
        <v>63</v>
      </c>
      <c r="J6" s="47"/>
      <c r="K6" s="47"/>
      <c r="L6" s="47"/>
      <c r="M6" s="47"/>
      <c r="N6" s="47"/>
      <c r="O6" s="47"/>
      <c r="P6" s="47"/>
      <c r="Q6" s="47"/>
      <c r="R6" s="47"/>
    </row>
    <row r="7" ht="11.25" customHeight="1"/>
    <row r="8" spans="11:14" s="3" customFormat="1" ht="12">
      <c r="K8" s="4" t="s">
        <v>6</v>
      </c>
      <c r="L8" s="64" t="s">
        <v>62</v>
      </c>
      <c r="M8" s="64"/>
      <c r="N8" s="3" t="s">
        <v>7</v>
      </c>
    </row>
    <row r="9" ht="11.25" customHeight="1"/>
    <row r="10" spans="10:19" s="3" customFormat="1" ht="12">
      <c r="J10" s="4" t="s">
        <v>8</v>
      </c>
      <c r="K10" s="64" t="s">
        <v>73</v>
      </c>
      <c r="L10" s="64"/>
      <c r="M10" s="64"/>
      <c r="N10" s="64"/>
      <c r="O10" s="64"/>
      <c r="P10" s="64"/>
      <c r="Q10" s="64"/>
      <c r="R10" s="64"/>
      <c r="S10" s="64"/>
    </row>
    <row r="11" spans="10:20" s="2" customFormat="1" ht="12.75" customHeight="1"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0:24" s="2" customFormat="1" ht="36" customHeight="1">
      <c r="J12" s="29"/>
      <c r="K12" s="29"/>
      <c r="L12" s="29"/>
      <c r="M12" s="29"/>
      <c r="N12" s="29"/>
      <c r="O12" s="29"/>
      <c r="P12" s="29"/>
      <c r="Q12" s="29"/>
      <c r="R12" s="59" t="s">
        <v>68</v>
      </c>
      <c r="S12" s="59"/>
      <c r="T12" s="59"/>
      <c r="U12" s="59"/>
      <c r="V12" s="59"/>
      <c r="W12" s="59"/>
      <c r="X12" s="59"/>
    </row>
    <row r="13" spans="10:24" s="2" customFormat="1" ht="12.75" customHeight="1"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2"/>
      <c r="U13" s="33"/>
      <c r="V13" s="34"/>
      <c r="W13" s="31"/>
      <c r="X13" s="30" t="s">
        <v>69</v>
      </c>
    </row>
    <row r="14" spans="10:24" s="2" customFormat="1" ht="12.75" customHeight="1"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V14" s="69" t="s">
        <v>72</v>
      </c>
      <c r="W14" s="69"/>
      <c r="X14" s="69"/>
    </row>
    <row r="15" spans="10:24" s="2" customFormat="1" ht="12.75" customHeight="1"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X15" s="7" t="s">
        <v>70</v>
      </c>
    </row>
    <row r="16" ht="11.25" customHeight="1"/>
    <row r="17" spans="1:24" s="2" customFormat="1" ht="15" customHeight="1">
      <c r="A17" s="65" t="s">
        <v>9</v>
      </c>
      <c r="B17" s="65" t="s">
        <v>10</v>
      </c>
      <c r="C17" s="65" t="s">
        <v>11</v>
      </c>
      <c r="D17" s="56" t="s">
        <v>12</v>
      </c>
      <c r="E17" s="56"/>
      <c r="F17" s="56"/>
      <c r="G17" s="56"/>
      <c r="H17" s="56"/>
      <c r="I17" s="56"/>
      <c r="J17" s="56"/>
      <c r="K17" s="56"/>
      <c r="L17" s="56"/>
      <c r="M17" s="57"/>
      <c r="N17" s="50" t="s">
        <v>19</v>
      </c>
      <c r="O17" s="51"/>
      <c r="P17" s="51"/>
      <c r="Q17" s="51"/>
      <c r="R17" s="51"/>
      <c r="S17" s="51"/>
      <c r="T17" s="51"/>
      <c r="U17" s="51"/>
      <c r="V17" s="51"/>
      <c r="W17" s="52"/>
      <c r="X17" s="65" t="s">
        <v>2</v>
      </c>
    </row>
    <row r="18" spans="1:24" s="2" customFormat="1" ht="15" customHeight="1">
      <c r="A18" s="66"/>
      <c r="B18" s="66"/>
      <c r="C18" s="66"/>
      <c r="D18" s="68" t="s">
        <v>64</v>
      </c>
      <c r="E18" s="56"/>
      <c r="F18" s="56"/>
      <c r="G18" s="56"/>
      <c r="H18" s="56"/>
      <c r="I18" s="56"/>
      <c r="J18" s="56"/>
      <c r="K18" s="56"/>
      <c r="L18" s="56"/>
      <c r="M18" s="57"/>
      <c r="N18" s="53"/>
      <c r="O18" s="54"/>
      <c r="P18" s="54"/>
      <c r="Q18" s="54"/>
      <c r="R18" s="54"/>
      <c r="S18" s="54"/>
      <c r="T18" s="54"/>
      <c r="U18" s="54"/>
      <c r="V18" s="54"/>
      <c r="W18" s="55"/>
      <c r="X18" s="66"/>
    </row>
    <row r="19" spans="1:24" s="2" customFormat="1" ht="15" customHeight="1">
      <c r="A19" s="66"/>
      <c r="B19" s="66"/>
      <c r="C19" s="66"/>
      <c r="D19" s="68" t="s">
        <v>0</v>
      </c>
      <c r="E19" s="56"/>
      <c r="F19" s="56"/>
      <c r="G19" s="56"/>
      <c r="H19" s="57"/>
      <c r="I19" s="68" t="s">
        <v>74</v>
      </c>
      <c r="J19" s="56"/>
      <c r="K19" s="56"/>
      <c r="L19" s="56"/>
      <c r="M19" s="57"/>
      <c r="N19" s="58" t="s">
        <v>13</v>
      </c>
      <c r="O19" s="58"/>
      <c r="P19" s="58" t="s">
        <v>14</v>
      </c>
      <c r="Q19" s="58"/>
      <c r="R19" s="58" t="s">
        <v>15</v>
      </c>
      <c r="S19" s="58"/>
      <c r="T19" s="58" t="s">
        <v>16</v>
      </c>
      <c r="U19" s="58"/>
      <c r="V19" s="58" t="s">
        <v>21</v>
      </c>
      <c r="W19" s="58"/>
      <c r="X19" s="66"/>
    </row>
    <row r="20" spans="1:24" s="2" customFormat="1" ht="111.75" customHeight="1">
      <c r="A20" s="66"/>
      <c r="B20" s="66"/>
      <c r="C20" s="66"/>
      <c r="D20" s="48" t="s">
        <v>13</v>
      </c>
      <c r="E20" s="48" t="s">
        <v>14</v>
      </c>
      <c r="F20" s="48" t="s">
        <v>15</v>
      </c>
      <c r="G20" s="48" t="s">
        <v>16</v>
      </c>
      <c r="H20" s="48" t="s">
        <v>17</v>
      </c>
      <c r="I20" s="48" t="s">
        <v>18</v>
      </c>
      <c r="J20" s="48" t="s">
        <v>14</v>
      </c>
      <c r="K20" s="48" t="s">
        <v>15</v>
      </c>
      <c r="L20" s="48" t="s">
        <v>16</v>
      </c>
      <c r="M20" s="48" t="s">
        <v>17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66"/>
    </row>
    <row r="21" spans="1:24" s="2" customFormat="1" ht="40.5" customHeight="1">
      <c r="A21" s="67"/>
      <c r="B21" s="67"/>
      <c r="C21" s="67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" t="s">
        <v>20</v>
      </c>
      <c r="O21" s="5" t="s">
        <v>1</v>
      </c>
      <c r="P21" s="5" t="s">
        <v>20</v>
      </c>
      <c r="Q21" s="5" t="s">
        <v>1</v>
      </c>
      <c r="R21" s="5" t="s">
        <v>20</v>
      </c>
      <c r="S21" s="5" t="s">
        <v>1</v>
      </c>
      <c r="T21" s="5" t="s">
        <v>20</v>
      </c>
      <c r="U21" s="5" t="s">
        <v>1</v>
      </c>
      <c r="V21" s="5" t="s">
        <v>20</v>
      </c>
      <c r="W21" s="5" t="s">
        <v>1</v>
      </c>
      <c r="X21" s="67"/>
    </row>
    <row r="22" spans="1:24" s="2" customFormat="1" ht="11.2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  <c r="S22" s="6">
        <v>19</v>
      </c>
      <c r="T22" s="6">
        <v>20</v>
      </c>
      <c r="U22" s="6">
        <v>21</v>
      </c>
      <c r="V22" s="6">
        <v>22</v>
      </c>
      <c r="W22" s="6">
        <v>23</v>
      </c>
      <c r="X22" s="6">
        <v>24</v>
      </c>
    </row>
    <row r="23" spans="1:24" s="2" customFormat="1" ht="12">
      <c r="A23" s="60" t="s">
        <v>3</v>
      </c>
      <c r="B23" s="60"/>
      <c r="C23" s="13" t="s">
        <v>61</v>
      </c>
      <c r="D23" s="40">
        <v>348.391</v>
      </c>
      <c r="E23" s="26" t="s">
        <v>65</v>
      </c>
      <c r="F23" s="26" t="s">
        <v>65</v>
      </c>
      <c r="G23" s="40">
        <v>348.391</v>
      </c>
      <c r="H23" s="26" t="s">
        <v>65</v>
      </c>
      <c r="I23" s="43">
        <v>354.70833899999997</v>
      </c>
      <c r="J23" s="26" t="s">
        <v>65</v>
      </c>
      <c r="K23" s="26" t="s">
        <v>65</v>
      </c>
      <c r="L23" s="43">
        <v>354.70833899999997</v>
      </c>
      <c r="M23" s="26" t="s">
        <v>65</v>
      </c>
      <c r="N23" s="27">
        <f>D23-I23</f>
        <v>-6.317338999999947</v>
      </c>
      <c r="O23" s="27">
        <f>I23*100/D23</f>
        <v>101.81328995295515</v>
      </c>
      <c r="P23" s="26" t="s">
        <v>65</v>
      </c>
      <c r="Q23" s="26" t="s">
        <v>65</v>
      </c>
      <c r="R23" s="26" t="s">
        <v>65</v>
      </c>
      <c r="S23" s="26" t="s">
        <v>65</v>
      </c>
      <c r="T23" s="27">
        <f>N23</f>
        <v>-6.317338999999947</v>
      </c>
      <c r="U23" s="27">
        <f>I23*100/D23</f>
        <v>101.81328995295515</v>
      </c>
      <c r="V23" s="26" t="s">
        <v>65</v>
      </c>
      <c r="W23" s="26" t="s">
        <v>65</v>
      </c>
      <c r="X23" s="26"/>
    </row>
    <row r="24" spans="1:24" s="2" customFormat="1" ht="21">
      <c r="A24" s="9" t="s">
        <v>75</v>
      </c>
      <c r="B24" s="10" t="s">
        <v>76</v>
      </c>
      <c r="C24" s="13" t="s">
        <v>59</v>
      </c>
      <c r="D24" s="21">
        <v>101.37700000000001</v>
      </c>
      <c r="E24" s="13" t="s">
        <v>65</v>
      </c>
      <c r="F24" s="13" t="s">
        <v>65</v>
      </c>
      <c r="G24" s="21">
        <v>101.37700000000001</v>
      </c>
      <c r="H24" s="13" t="s">
        <v>65</v>
      </c>
      <c r="I24" s="44">
        <v>112.793171</v>
      </c>
      <c r="J24" s="13" t="s">
        <v>65</v>
      </c>
      <c r="K24" s="13" t="s">
        <v>65</v>
      </c>
      <c r="L24" s="44">
        <v>112.793171</v>
      </c>
      <c r="M24" s="13" t="s">
        <v>65</v>
      </c>
      <c r="N24" s="27">
        <f aca="true" t="shared" si="0" ref="N24:N57">D24-I24</f>
        <v>-11.416170999999991</v>
      </c>
      <c r="O24" s="27">
        <f aca="true" t="shared" si="1" ref="O24:O57">I24*100/D24</f>
        <v>111.2611055762155</v>
      </c>
      <c r="P24" s="13" t="s">
        <v>65</v>
      </c>
      <c r="Q24" s="13" t="s">
        <v>65</v>
      </c>
      <c r="R24" s="13" t="s">
        <v>65</v>
      </c>
      <c r="S24" s="13" t="s">
        <v>65</v>
      </c>
      <c r="T24" s="27">
        <f>N24</f>
        <v>-11.416170999999991</v>
      </c>
      <c r="U24" s="27">
        <f aca="true" t="shared" si="2" ref="U24:U57">I24*100/D24</f>
        <v>111.2611055762155</v>
      </c>
      <c r="V24" s="13" t="s">
        <v>65</v>
      </c>
      <c r="W24" s="13" t="s">
        <v>65</v>
      </c>
      <c r="X24" s="26"/>
    </row>
    <row r="25" spans="1:24" s="2" customFormat="1" ht="42">
      <c r="A25" s="9" t="s">
        <v>77</v>
      </c>
      <c r="B25" s="10" t="s">
        <v>78</v>
      </c>
      <c r="C25" s="13" t="s">
        <v>79</v>
      </c>
      <c r="D25" s="41">
        <v>236.05400000000003</v>
      </c>
      <c r="E25" s="35" t="s">
        <v>65</v>
      </c>
      <c r="F25" s="35" t="s">
        <v>65</v>
      </c>
      <c r="G25" s="41">
        <v>236.05400000000003</v>
      </c>
      <c r="H25" s="13" t="s">
        <v>65</v>
      </c>
      <c r="I25" s="21">
        <v>231.036768</v>
      </c>
      <c r="J25" s="13" t="s">
        <v>65</v>
      </c>
      <c r="K25" s="13" t="s">
        <v>65</v>
      </c>
      <c r="L25" s="21">
        <v>231.036768</v>
      </c>
      <c r="M25" s="13" t="s">
        <v>65</v>
      </c>
      <c r="N25" s="27">
        <f t="shared" si="0"/>
        <v>5.017232000000035</v>
      </c>
      <c r="O25" s="27">
        <f t="shared" si="1"/>
        <v>97.87454057122522</v>
      </c>
      <c r="P25" s="13" t="s">
        <v>65</v>
      </c>
      <c r="Q25" s="13" t="s">
        <v>65</v>
      </c>
      <c r="R25" s="13" t="s">
        <v>65</v>
      </c>
      <c r="S25" s="13" t="s">
        <v>65</v>
      </c>
      <c r="T25" s="27">
        <f aca="true" t="shared" si="3" ref="T25:T57">N25</f>
        <v>5.017232000000035</v>
      </c>
      <c r="U25" s="27">
        <f t="shared" si="2"/>
        <v>97.87454057122522</v>
      </c>
      <c r="V25" s="13" t="s">
        <v>65</v>
      </c>
      <c r="W25" s="13" t="s">
        <v>65</v>
      </c>
      <c r="X25" s="26"/>
    </row>
    <row r="26" spans="1:24" s="2" customFormat="1" ht="73.5">
      <c r="A26" s="9" t="s">
        <v>80</v>
      </c>
      <c r="B26" s="12" t="s">
        <v>81</v>
      </c>
      <c r="C26" s="13" t="s">
        <v>82</v>
      </c>
      <c r="D26" s="41">
        <v>49.421</v>
      </c>
      <c r="E26" s="35" t="s">
        <v>65</v>
      </c>
      <c r="F26" s="35" t="s">
        <v>65</v>
      </c>
      <c r="G26" s="41">
        <v>49.421</v>
      </c>
      <c r="H26" s="13" t="s">
        <v>65</v>
      </c>
      <c r="I26" s="21">
        <v>48.037558</v>
      </c>
      <c r="J26" s="13" t="s">
        <v>65</v>
      </c>
      <c r="K26" s="13" t="s">
        <v>65</v>
      </c>
      <c r="L26" s="21">
        <v>48.037558</v>
      </c>
      <c r="M26" s="13" t="s">
        <v>65</v>
      </c>
      <c r="N26" s="27">
        <f t="shared" si="0"/>
        <v>1.3834420000000023</v>
      </c>
      <c r="O26" s="27">
        <f t="shared" si="1"/>
        <v>97.20070010724186</v>
      </c>
      <c r="P26" s="13" t="s">
        <v>65</v>
      </c>
      <c r="Q26" s="13" t="s">
        <v>65</v>
      </c>
      <c r="R26" s="13" t="s">
        <v>65</v>
      </c>
      <c r="S26" s="13" t="s">
        <v>65</v>
      </c>
      <c r="T26" s="27">
        <f t="shared" si="3"/>
        <v>1.3834420000000023</v>
      </c>
      <c r="U26" s="27">
        <f t="shared" si="2"/>
        <v>97.20070010724186</v>
      </c>
      <c r="V26" s="13" t="s">
        <v>65</v>
      </c>
      <c r="W26" s="13" t="s">
        <v>65</v>
      </c>
      <c r="X26" s="26"/>
    </row>
    <row r="27" spans="1:24" s="2" customFormat="1" ht="42">
      <c r="A27" s="9" t="s">
        <v>83</v>
      </c>
      <c r="B27" s="12" t="s">
        <v>27</v>
      </c>
      <c r="C27" s="13" t="s">
        <v>28</v>
      </c>
      <c r="D27" s="41">
        <v>1.874</v>
      </c>
      <c r="E27" s="11" t="s">
        <v>65</v>
      </c>
      <c r="F27" s="11" t="s">
        <v>65</v>
      </c>
      <c r="G27" s="41">
        <v>1.874</v>
      </c>
      <c r="H27" s="11" t="s">
        <v>65</v>
      </c>
      <c r="I27" s="21">
        <v>1.856</v>
      </c>
      <c r="J27" s="11" t="s">
        <v>65</v>
      </c>
      <c r="K27" s="11" t="s">
        <v>65</v>
      </c>
      <c r="L27" s="21">
        <v>1.856</v>
      </c>
      <c r="M27" s="11" t="s">
        <v>65</v>
      </c>
      <c r="N27" s="27">
        <f t="shared" si="0"/>
        <v>0.018000000000000016</v>
      </c>
      <c r="O27" s="27">
        <f t="shared" si="1"/>
        <v>99.03948772678763</v>
      </c>
      <c r="P27" s="11" t="s">
        <v>65</v>
      </c>
      <c r="Q27" s="11" t="s">
        <v>65</v>
      </c>
      <c r="R27" s="11" t="s">
        <v>65</v>
      </c>
      <c r="S27" s="11" t="s">
        <v>65</v>
      </c>
      <c r="T27" s="28">
        <f t="shared" si="3"/>
        <v>0.018000000000000016</v>
      </c>
      <c r="U27" s="27">
        <f t="shared" si="2"/>
        <v>99.03948772678763</v>
      </c>
      <c r="V27" s="11" t="s">
        <v>65</v>
      </c>
      <c r="W27" s="11" t="s">
        <v>65</v>
      </c>
      <c r="X27" s="6"/>
    </row>
    <row r="28" spans="1:24" s="2" customFormat="1" ht="22.5">
      <c r="A28" s="14" t="s">
        <v>29</v>
      </c>
      <c r="B28" s="15" t="s">
        <v>30</v>
      </c>
      <c r="C28" s="11"/>
      <c r="D28" s="22">
        <v>1.874</v>
      </c>
      <c r="E28" s="11" t="s">
        <v>65</v>
      </c>
      <c r="F28" s="11" t="s">
        <v>65</v>
      </c>
      <c r="G28" s="22">
        <v>1.874</v>
      </c>
      <c r="H28" s="11" t="s">
        <v>65</v>
      </c>
      <c r="I28" s="45">
        <v>1.856</v>
      </c>
      <c r="J28" s="11" t="s">
        <v>65</v>
      </c>
      <c r="K28" s="11" t="s">
        <v>65</v>
      </c>
      <c r="L28" s="45">
        <v>1.856</v>
      </c>
      <c r="M28" s="11" t="s">
        <v>65</v>
      </c>
      <c r="N28" s="28">
        <f t="shared" si="0"/>
        <v>0.018000000000000016</v>
      </c>
      <c r="O28" s="27">
        <f t="shared" si="1"/>
        <v>99.03948772678763</v>
      </c>
      <c r="P28" s="11" t="s">
        <v>65</v>
      </c>
      <c r="Q28" s="11" t="s">
        <v>65</v>
      </c>
      <c r="R28" s="11" t="s">
        <v>65</v>
      </c>
      <c r="S28" s="11" t="s">
        <v>65</v>
      </c>
      <c r="T28" s="28">
        <f t="shared" si="3"/>
        <v>0.018000000000000016</v>
      </c>
      <c r="U28" s="27">
        <f t="shared" si="2"/>
        <v>99.03948772678763</v>
      </c>
      <c r="V28" s="11" t="s">
        <v>65</v>
      </c>
      <c r="W28" s="11" t="s">
        <v>65</v>
      </c>
      <c r="X28" s="6"/>
    </row>
    <row r="29" spans="1:24" s="2" customFormat="1" ht="63">
      <c r="A29" s="9" t="s">
        <v>84</v>
      </c>
      <c r="B29" s="12" t="s">
        <v>31</v>
      </c>
      <c r="C29" s="13" t="s">
        <v>32</v>
      </c>
      <c r="D29" s="23">
        <v>47.547</v>
      </c>
      <c r="E29" s="11" t="s">
        <v>65</v>
      </c>
      <c r="F29" s="11" t="s">
        <v>65</v>
      </c>
      <c r="G29" s="23">
        <v>47.547</v>
      </c>
      <c r="H29" s="11" t="s">
        <v>65</v>
      </c>
      <c r="I29" s="23">
        <v>46.181557999999995</v>
      </c>
      <c r="J29" s="11" t="s">
        <v>65</v>
      </c>
      <c r="K29" s="11" t="s">
        <v>65</v>
      </c>
      <c r="L29" s="23">
        <v>46.181557999999995</v>
      </c>
      <c r="M29" s="11" t="s">
        <v>65</v>
      </c>
      <c r="N29" s="27">
        <f t="shared" si="0"/>
        <v>1.3654420000000016</v>
      </c>
      <c r="O29" s="27">
        <f t="shared" si="1"/>
        <v>97.12822680715922</v>
      </c>
      <c r="P29" s="11" t="s">
        <v>65</v>
      </c>
      <c r="Q29" s="11" t="s">
        <v>65</v>
      </c>
      <c r="R29" s="11" t="s">
        <v>65</v>
      </c>
      <c r="S29" s="11" t="s">
        <v>65</v>
      </c>
      <c r="T29" s="28">
        <f t="shared" si="3"/>
        <v>1.3654420000000016</v>
      </c>
      <c r="U29" s="27">
        <f t="shared" si="2"/>
        <v>97.12822680715922</v>
      </c>
      <c r="V29" s="11" t="s">
        <v>65</v>
      </c>
      <c r="W29" s="11" t="s">
        <v>65</v>
      </c>
      <c r="X29" s="6"/>
    </row>
    <row r="30" spans="1:24" s="2" customFormat="1" ht="56.25">
      <c r="A30" s="14" t="s">
        <v>84</v>
      </c>
      <c r="B30" s="20" t="s">
        <v>85</v>
      </c>
      <c r="C30" s="11"/>
      <c r="D30" s="22">
        <v>24.165</v>
      </c>
      <c r="E30" s="13" t="s">
        <v>65</v>
      </c>
      <c r="F30" s="13" t="s">
        <v>65</v>
      </c>
      <c r="G30" s="22">
        <v>24.165</v>
      </c>
      <c r="H30" s="13" t="s">
        <v>65</v>
      </c>
      <c r="I30" s="46">
        <v>23.634363999999998</v>
      </c>
      <c r="J30" s="13" t="s">
        <v>65</v>
      </c>
      <c r="K30" s="13" t="s">
        <v>65</v>
      </c>
      <c r="L30" s="46">
        <v>23.634363999999998</v>
      </c>
      <c r="M30" s="13" t="s">
        <v>65</v>
      </c>
      <c r="N30" s="27">
        <f t="shared" si="0"/>
        <v>0.5306360000000012</v>
      </c>
      <c r="O30" s="27">
        <f t="shared" si="1"/>
        <v>97.80411338713013</v>
      </c>
      <c r="P30" s="13" t="s">
        <v>65</v>
      </c>
      <c r="Q30" s="13" t="s">
        <v>65</v>
      </c>
      <c r="R30" s="13" t="s">
        <v>65</v>
      </c>
      <c r="S30" s="13" t="s">
        <v>65</v>
      </c>
      <c r="T30" s="27">
        <f t="shared" si="3"/>
        <v>0.5306360000000012</v>
      </c>
      <c r="U30" s="27">
        <f t="shared" si="2"/>
        <v>97.80411338713013</v>
      </c>
      <c r="V30" s="13" t="s">
        <v>65</v>
      </c>
      <c r="W30" s="13" t="s">
        <v>65</v>
      </c>
      <c r="X30" s="26"/>
    </row>
    <row r="31" spans="1:24" s="2" customFormat="1" ht="45">
      <c r="A31" s="14" t="s">
        <v>84</v>
      </c>
      <c r="B31" s="20" t="s">
        <v>86</v>
      </c>
      <c r="C31" s="11"/>
      <c r="D31" s="22">
        <v>19.895</v>
      </c>
      <c r="E31" s="11" t="s">
        <v>65</v>
      </c>
      <c r="F31" s="11" t="s">
        <v>65</v>
      </c>
      <c r="G31" s="22">
        <v>19.895</v>
      </c>
      <c r="H31" s="11" t="s">
        <v>65</v>
      </c>
      <c r="I31" s="46">
        <v>19.168773</v>
      </c>
      <c r="J31" s="11" t="s">
        <v>65</v>
      </c>
      <c r="K31" s="11" t="s">
        <v>65</v>
      </c>
      <c r="L31" s="46">
        <v>19.168773</v>
      </c>
      <c r="M31" s="11" t="s">
        <v>65</v>
      </c>
      <c r="N31" s="28">
        <f t="shared" si="0"/>
        <v>0.726226999999998</v>
      </c>
      <c r="O31" s="27">
        <f t="shared" si="1"/>
        <v>96.34970092988189</v>
      </c>
      <c r="P31" s="11" t="s">
        <v>65</v>
      </c>
      <c r="Q31" s="11" t="s">
        <v>65</v>
      </c>
      <c r="R31" s="11" t="s">
        <v>65</v>
      </c>
      <c r="S31" s="11" t="s">
        <v>65</v>
      </c>
      <c r="T31" s="28">
        <f t="shared" si="3"/>
        <v>0.726226999999998</v>
      </c>
      <c r="U31" s="27">
        <f t="shared" si="2"/>
        <v>96.34970092988189</v>
      </c>
      <c r="V31" s="11" t="s">
        <v>65</v>
      </c>
      <c r="W31" s="11" t="s">
        <v>65</v>
      </c>
      <c r="X31" s="6"/>
    </row>
    <row r="32" spans="1:24" s="2" customFormat="1" ht="33.75">
      <c r="A32" s="14" t="s">
        <v>84</v>
      </c>
      <c r="B32" s="15" t="s">
        <v>33</v>
      </c>
      <c r="C32" s="11"/>
      <c r="D32" s="22">
        <v>0.584</v>
      </c>
      <c r="E32" s="11" t="s">
        <v>65</v>
      </c>
      <c r="F32" s="11" t="s">
        <v>65</v>
      </c>
      <c r="G32" s="22">
        <v>0.584</v>
      </c>
      <c r="H32" s="11" t="s">
        <v>65</v>
      </c>
      <c r="I32" s="45">
        <v>0.546144</v>
      </c>
      <c r="J32" s="11" t="s">
        <v>65</v>
      </c>
      <c r="K32" s="11" t="s">
        <v>65</v>
      </c>
      <c r="L32" s="45">
        <v>0.546144</v>
      </c>
      <c r="M32" s="11" t="s">
        <v>65</v>
      </c>
      <c r="N32" s="28">
        <f t="shared" si="0"/>
        <v>0.037856</v>
      </c>
      <c r="O32" s="27">
        <f t="shared" si="1"/>
        <v>93.51780821917808</v>
      </c>
      <c r="P32" s="11" t="s">
        <v>65</v>
      </c>
      <c r="Q32" s="11" t="s">
        <v>65</v>
      </c>
      <c r="R32" s="11" t="s">
        <v>65</v>
      </c>
      <c r="S32" s="11" t="s">
        <v>65</v>
      </c>
      <c r="T32" s="28">
        <f>G32-I32</f>
        <v>0.037856</v>
      </c>
      <c r="U32" s="27">
        <f t="shared" si="2"/>
        <v>93.51780821917808</v>
      </c>
      <c r="V32" s="11" t="s">
        <v>65</v>
      </c>
      <c r="W32" s="11" t="s">
        <v>65</v>
      </c>
      <c r="X32" s="6"/>
    </row>
    <row r="33" spans="1:24" s="2" customFormat="1" ht="56.25">
      <c r="A33" s="14" t="s">
        <v>84</v>
      </c>
      <c r="B33" s="15" t="s">
        <v>34</v>
      </c>
      <c r="C33" s="11"/>
      <c r="D33" s="22">
        <v>0.736</v>
      </c>
      <c r="E33" s="11" t="s">
        <v>65</v>
      </c>
      <c r="F33" s="11" t="s">
        <v>65</v>
      </c>
      <c r="G33" s="22">
        <v>0.736</v>
      </c>
      <c r="H33" s="11" t="s">
        <v>65</v>
      </c>
      <c r="I33" s="45">
        <v>0.700673</v>
      </c>
      <c r="J33" s="11" t="s">
        <v>65</v>
      </c>
      <c r="K33" s="11" t="s">
        <v>65</v>
      </c>
      <c r="L33" s="45">
        <v>0.700673</v>
      </c>
      <c r="M33" s="11" t="s">
        <v>65</v>
      </c>
      <c r="N33" s="28">
        <f t="shared" si="0"/>
        <v>0.035327</v>
      </c>
      <c r="O33" s="27">
        <f t="shared" si="1"/>
        <v>95.20013586956523</v>
      </c>
      <c r="P33" s="11" t="s">
        <v>65</v>
      </c>
      <c r="Q33" s="11" t="s">
        <v>65</v>
      </c>
      <c r="R33" s="11" t="s">
        <v>65</v>
      </c>
      <c r="S33" s="11" t="s">
        <v>65</v>
      </c>
      <c r="T33" s="28">
        <f t="shared" si="3"/>
        <v>0.035327</v>
      </c>
      <c r="U33" s="27">
        <f t="shared" si="2"/>
        <v>95.20013586956523</v>
      </c>
      <c r="V33" s="11" t="s">
        <v>65</v>
      </c>
      <c r="W33" s="11" t="s">
        <v>65</v>
      </c>
      <c r="X33" s="6"/>
    </row>
    <row r="34" spans="1:24" s="2" customFormat="1" ht="56.25">
      <c r="A34" s="14" t="s">
        <v>84</v>
      </c>
      <c r="B34" s="15" t="s">
        <v>35</v>
      </c>
      <c r="C34" s="11"/>
      <c r="D34" s="22">
        <v>0.806</v>
      </c>
      <c r="E34" s="11" t="s">
        <v>65</v>
      </c>
      <c r="F34" s="11" t="s">
        <v>65</v>
      </c>
      <c r="G34" s="22">
        <v>0.806</v>
      </c>
      <c r="H34" s="11" t="s">
        <v>65</v>
      </c>
      <c r="I34" s="45">
        <v>0.7811859999999999</v>
      </c>
      <c r="J34" s="11" t="s">
        <v>65</v>
      </c>
      <c r="K34" s="11" t="s">
        <v>65</v>
      </c>
      <c r="L34" s="45">
        <v>0.7811859999999999</v>
      </c>
      <c r="M34" s="11" t="s">
        <v>65</v>
      </c>
      <c r="N34" s="28">
        <f t="shared" si="0"/>
        <v>0.024814000000000114</v>
      </c>
      <c r="O34" s="27">
        <f t="shared" si="1"/>
        <v>96.92133995037219</v>
      </c>
      <c r="P34" s="11" t="s">
        <v>65</v>
      </c>
      <c r="Q34" s="11" t="s">
        <v>65</v>
      </c>
      <c r="R34" s="11" t="s">
        <v>65</v>
      </c>
      <c r="S34" s="11" t="s">
        <v>65</v>
      </c>
      <c r="T34" s="28">
        <f t="shared" si="3"/>
        <v>0.024814000000000114</v>
      </c>
      <c r="U34" s="27">
        <f t="shared" si="2"/>
        <v>96.92133995037219</v>
      </c>
      <c r="V34" s="11" t="s">
        <v>65</v>
      </c>
      <c r="W34" s="11" t="s">
        <v>65</v>
      </c>
      <c r="X34" s="6"/>
    </row>
    <row r="35" spans="1:24" s="2" customFormat="1" ht="56.25">
      <c r="A35" s="14" t="s">
        <v>84</v>
      </c>
      <c r="B35" s="15" t="s">
        <v>36</v>
      </c>
      <c r="C35" s="11"/>
      <c r="D35" s="22">
        <v>0.717</v>
      </c>
      <c r="E35" s="11" t="s">
        <v>65</v>
      </c>
      <c r="F35" s="11" t="s">
        <v>65</v>
      </c>
      <c r="G35" s="22">
        <v>0.717</v>
      </c>
      <c r="H35" s="11" t="s">
        <v>65</v>
      </c>
      <c r="I35" s="45">
        <v>0.716885</v>
      </c>
      <c r="J35" s="11" t="s">
        <v>65</v>
      </c>
      <c r="K35" s="11" t="s">
        <v>65</v>
      </c>
      <c r="L35" s="45">
        <v>0.716885</v>
      </c>
      <c r="M35" s="11" t="s">
        <v>65</v>
      </c>
      <c r="N35" s="28">
        <f t="shared" si="0"/>
        <v>0.00011499999999997623</v>
      </c>
      <c r="O35" s="27">
        <f t="shared" si="1"/>
        <v>99.9839609483961</v>
      </c>
      <c r="P35" s="11" t="s">
        <v>65</v>
      </c>
      <c r="Q35" s="11" t="s">
        <v>65</v>
      </c>
      <c r="R35" s="11" t="s">
        <v>65</v>
      </c>
      <c r="S35" s="11" t="s">
        <v>65</v>
      </c>
      <c r="T35" s="28">
        <f t="shared" si="3"/>
        <v>0.00011499999999997623</v>
      </c>
      <c r="U35" s="27">
        <f t="shared" si="2"/>
        <v>99.9839609483961</v>
      </c>
      <c r="V35" s="11" t="s">
        <v>65</v>
      </c>
      <c r="W35" s="11" t="s">
        <v>65</v>
      </c>
      <c r="X35" s="6"/>
    </row>
    <row r="36" spans="1:24" s="2" customFormat="1" ht="56.25">
      <c r="A36" s="14" t="s">
        <v>84</v>
      </c>
      <c r="B36" s="15" t="s">
        <v>67</v>
      </c>
      <c r="C36" s="11"/>
      <c r="D36" s="22">
        <v>0.644</v>
      </c>
      <c r="E36" s="35" t="s">
        <v>65</v>
      </c>
      <c r="F36" s="35" t="s">
        <v>65</v>
      </c>
      <c r="G36" s="22">
        <v>0.644</v>
      </c>
      <c r="H36" s="13" t="s">
        <v>65</v>
      </c>
      <c r="I36" s="45">
        <v>0.633533</v>
      </c>
      <c r="J36" s="13" t="s">
        <v>65</v>
      </c>
      <c r="K36" s="13" t="s">
        <v>65</v>
      </c>
      <c r="L36" s="45">
        <v>0.633533</v>
      </c>
      <c r="M36" s="13" t="s">
        <v>65</v>
      </c>
      <c r="N36" s="28">
        <f t="shared" si="0"/>
        <v>0.010467000000000004</v>
      </c>
      <c r="O36" s="27">
        <f t="shared" si="1"/>
        <v>98.37468944099379</v>
      </c>
      <c r="P36" s="13" t="s">
        <v>65</v>
      </c>
      <c r="Q36" s="13" t="s">
        <v>65</v>
      </c>
      <c r="R36" s="13" t="s">
        <v>65</v>
      </c>
      <c r="S36" s="13" t="s">
        <v>65</v>
      </c>
      <c r="T36" s="27">
        <f t="shared" si="3"/>
        <v>0.010467000000000004</v>
      </c>
      <c r="U36" s="27">
        <f t="shared" si="2"/>
        <v>98.37468944099379</v>
      </c>
      <c r="V36" s="13" t="s">
        <v>65</v>
      </c>
      <c r="W36" s="13" t="s">
        <v>65</v>
      </c>
      <c r="X36" s="26"/>
    </row>
    <row r="37" spans="1:24" s="2" customFormat="1" ht="52.5">
      <c r="A37" s="9" t="s">
        <v>87</v>
      </c>
      <c r="B37" s="16" t="s">
        <v>88</v>
      </c>
      <c r="C37" s="13" t="s">
        <v>89</v>
      </c>
      <c r="D37" s="42">
        <v>64.135</v>
      </c>
      <c r="E37" s="11" t="s">
        <v>65</v>
      </c>
      <c r="F37" s="11" t="s">
        <v>65</v>
      </c>
      <c r="G37" s="42">
        <v>64.135</v>
      </c>
      <c r="H37" s="11" t="s">
        <v>65</v>
      </c>
      <c r="I37" s="23">
        <v>60.500952000000005</v>
      </c>
      <c r="J37" s="11" t="s">
        <v>65</v>
      </c>
      <c r="K37" s="11" t="s">
        <v>65</v>
      </c>
      <c r="L37" s="23">
        <v>60.500952000000005</v>
      </c>
      <c r="M37" s="11" t="s">
        <v>65</v>
      </c>
      <c r="N37" s="27">
        <f t="shared" si="0"/>
        <v>3.634048</v>
      </c>
      <c r="O37" s="27">
        <f t="shared" si="1"/>
        <v>94.33375224136587</v>
      </c>
      <c r="P37" s="11" t="s">
        <v>65</v>
      </c>
      <c r="Q37" s="11" t="s">
        <v>65</v>
      </c>
      <c r="R37" s="11" t="s">
        <v>65</v>
      </c>
      <c r="S37" s="11" t="s">
        <v>65</v>
      </c>
      <c r="T37" s="28">
        <f t="shared" si="3"/>
        <v>3.634048</v>
      </c>
      <c r="U37" s="27">
        <f t="shared" si="2"/>
        <v>94.33375224136587</v>
      </c>
      <c r="V37" s="11" t="s">
        <v>65</v>
      </c>
      <c r="W37" s="11" t="s">
        <v>65</v>
      </c>
      <c r="X37" s="6"/>
    </row>
    <row r="38" spans="1:24" s="2" customFormat="1" ht="31.5">
      <c r="A38" s="9" t="s">
        <v>90</v>
      </c>
      <c r="B38" s="16" t="s">
        <v>37</v>
      </c>
      <c r="C38" s="13" t="s">
        <v>38</v>
      </c>
      <c r="D38" s="42">
        <v>61.256</v>
      </c>
      <c r="E38" s="11" t="s">
        <v>65</v>
      </c>
      <c r="F38" s="11" t="s">
        <v>65</v>
      </c>
      <c r="G38" s="42">
        <v>61.256</v>
      </c>
      <c r="H38" s="11" t="s">
        <v>65</v>
      </c>
      <c r="I38" s="23">
        <v>57.78490600000001</v>
      </c>
      <c r="J38" s="11" t="s">
        <v>65</v>
      </c>
      <c r="K38" s="11" t="s">
        <v>65</v>
      </c>
      <c r="L38" s="23">
        <v>57.78490600000001</v>
      </c>
      <c r="M38" s="11" t="s">
        <v>65</v>
      </c>
      <c r="N38" s="27">
        <f t="shared" si="0"/>
        <v>3.4710939999999937</v>
      </c>
      <c r="O38" s="27">
        <f t="shared" si="1"/>
        <v>94.33346284445606</v>
      </c>
      <c r="P38" s="11" t="s">
        <v>65</v>
      </c>
      <c r="Q38" s="11" t="s">
        <v>65</v>
      </c>
      <c r="R38" s="11" t="s">
        <v>65</v>
      </c>
      <c r="S38" s="11" t="s">
        <v>65</v>
      </c>
      <c r="T38" s="28">
        <f t="shared" si="3"/>
        <v>3.4710939999999937</v>
      </c>
      <c r="U38" s="27">
        <f t="shared" si="2"/>
        <v>94.33346284445606</v>
      </c>
      <c r="V38" s="11" t="s">
        <v>65</v>
      </c>
      <c r="W38" s="11" t="s">
        <v>65</v>
      </c>
      <c r="X38" s="6"/>
    </row>
    <row r="39" spans="1:24" s="2" customFormat="1" ht="22.5">
      <c r="A39" s="14" t="s">
        <v>90</v>
      </c>
      <c r="B39" s="15" t="s">
        <v>39</v>
      </c>
      <c r="C39" s="11"/>
      <c r="D39" s="22">
        <v>15.562</v>
      </c>
      <c r="E39" s="11" t="s">
        <v>65</v>
      </c>
      <c r="F39" s="11" t="s">
        <v>65</v>
      </c>
      <c r="G39" s="22">
        <v>15.562</v>
      </c>
      <c r="H39" s="11" t="s">
        <v>65</v>
      </c>
      <c r="I39" s="45">
        <v>14.919481</v>
      </c>
      <c r="J39" s="11" t="s">
        <v>65</v>
      </c>
      <c r="K39" s="11" t="s">
        <v>65</v>
      </c>
      <c r="L39" s="45">
        <v>14.919481</v>
      </c>
      <c r="M39" s="11" t="s">
        <v>65</v>
      </c>
      <c r="N39" s="28">
        <f t="shared" si="0"/>
        <v>0.6425190000000001</v>
      </c>
      <c r="O39" s="27">
        <f t="shared" si="1"/>
        <v>95.87123120421539</v>
      </c>
      <c r="P39" s="11" t="s">
        <v>65</v>
      </c>
      <c r="Q39" s="11" t="s">
        <v>65</v>
      </c>
      <c r="R39" s="11" t="s">
        <v>65</v>
      </c>
      <c r="S39" s="11" t="s">
        <v>65</v>
      </c>
      <c r="T39" s="28">
        <f t="shared" si="3"/>
        <v>0.6425190000000001</v>
      </c>
      <c r="U39" s="27">
        <f t="shared" si="2"/>
        <v>95.87123120421539</v>
      </c>
      <c r="V39" s="11" t="s">
        <v>65</v>
      </c>
      <c r="W39" s="11" t="s">
        <v>65</v>
      </c>
      <c r="X39" s="6"/>
    </row>
    <row r="40" spans="1:24" s="2" customFormat="1" ht="22.5">
      <c r="A40" s="14" t="s">
        <v>90</v>
      </c>
      <c r="B40" s="15" t="s">
        <v>40</v>
      </c>
      <c r="C40" s="11"/>
      <c r="D40" s="22">
        <v>13.869</v>
      </c>
      <c r="E40" s="11" t="s">
        <v>65</v>
      </c>
      <c r="F40" s="11" t="s">
        <v>65</v>
      </c>
      <c r="G40" s="22">
        <v>13.869</v>
      </c>
      <c r="H40" s="11" t="s">
        <v>65</v>
      </c>
      <c r="I40" s="45">
        <v>11.158097</v>
      </c>
      <c r="J40" s="11" t="s">
        <v>65</v>
      </c>
      <c r="K40" s="11" t="s">
        <v>65</v>
      </c>
      <c r="L40" s="45">
        <v>11.158097</v>
      </c>
      <c r="M40" s="11" t="s">
        <v>65</v>
      </c>
      <c r="N40" s="28">
        <f t="shared" si="0"/>
        <v>2.710903</v>
      </c>
      <c r="O40" s="27">
        <f t="shared" si="1"/>
        <v>80.45350782320283</v>
      </c>
      <c r="P40" s="11" t="s">
        <v>65</v>
      </c>
      <c r="Q40" s="11" t="s">
        <v>65</v>
      </c>
      <c r="R40" s="11" t="s">
        <v>65</v>
      </c>
      <c r="S40" s="11" t="s">
        <v>65</v>
      </c>
      <c r="T40" s="28">
        <f t="shared" si="3"/>
        <v>2.710903</v>
      </c>
      <c r="U40" s="27">
        <f t="shared" si="2"/>
        <v>80.45350782320283</v>
      </c>
      <c r="V40" s="11" t="s">
        <v>65</v>
      </c>
      <c r="W40" s="11" t="s">
        <v>65</v>
      </c>
      <c r="X40" s="6"/>
    </row>
    <row r="41" spans="1:24" s="2" customFormat="1" ht="33.75">
      <c r="A41" s="14" t="s">
        <v>90</v>
      </c>
      <c r="B41" s="15" t="s">
        <v>41</v>
      </c>
      <c r="C41" s="11"/>
      <c r="D41" s="22">
        <v>6.535</v>
      </c>
      <c r="E41" s="11" t="s">
        <v>65</v>
      </c>
      <c r="F41" s="11" t="s">
        <v>65</v>
      </c>
      <c r="G41" s="22">
        <v>6.535</v>
      </c>
      <c r="H41" s="11" t="s">
        <v>65</v>
      </c>
      <c r="I41" s="45">
        <v>8.265141</v>
      </c>
      <c r="J41" s="11" t="s">
        <v>65</v>
      </c>
      <c r="K41" s="11" t="s">
        <v>65</v>
      </c>
      <c r="L41" s="45">
        <v>8.265141</v>
      </c>
      <c r="M41" s="11" t="s">
        <v>65</v>
      </c>
      <c r="N41" s="28">
        <f t="shared" si="0"/>
        <v>-1.7301409999999997</v>
      </c>
      <c r="O41" s="27">
        <f t="shared" si="1"/>
        <v>126.4749961744453</v>
      </c>
      <c r="P41" s="11" t="s">
        <v>65</v>
      </c>
      <c r="Q41" s="11" t="s">
        <v>65</v>
      </c>
      <c r="R41" s="11" t="s">
        <v>65</v>
      </c>
      <c r="S41" s="11" t="s">
        <v>65</v>
      </c>
      <c r="T41" s="28">
        <f t="shared" si="3"/>
        <v>-1.7301409999999997</v>
      </c>
      <c r="U41" s="27">
        <f t="shared" si="2"/>
        <v>126.4749961744453</v>
      </c>
      <c r="V41" s="11" t="s">
        <v>65</v>
      </c>
      <c r="W41" s="11" t="s">
        <v>65</v>
      </c>
      <c r="X41" s="6"/>
    </row>
    <row r="42" spans="1:24" s="2" customFormat="1" ht="33.75">
      <c r="A42" s="14" t="s">
        <v>90</v>
      </c>
      <c r="B42" s="15" t="s">
        <v>42</v>
      </c>
      <c r="C42" s="11"/>
      <c r="D42" s="22">
        <v>6.535</v>
      </c>
      <c r="E42" s="11" t="s">
        <v>65</v>
      </c>
      <c r="F42" s="11" t="s">
        <v>65</v>
      </c>
      <c r="G42" s="22">
        <v>6.535</v>
      </c>
      <c r="H42" s="11" t="s">
        <v>65</v>
      </c>
      <c r="I42" s="45">
        <v>5.103001</v>
      </c>
      <c r="J42" s="11" t="s">
        <v>65</v>
      </c>
      <c r="K42" s="11" t="s">
        <v>65</v>
      </c>
      <c r="L42" s="45">
        <v>5.103001</v>
      </c>
      <c r="M42" s="11" t="s">
        <v>65</v>
      </c>
      <c r="N42" s="28">
        <f t="shared" si="0"/>
        <v>1.4319990000000002</v>
      </c>
      <c r="O42" s="27">
        <f t="shared" si="1"/>
        <v>78.08723794950268</v>
      </c>
      <c r="P42" s="11" t="s">
        <v>65</v>
      </c>
      <c r="Q42" s="11" t="s">
        <v>65</v>
      </c>
      <c r="R42" s="11" t="s">
        <v>65</v>
      </c>
      <c r="S42" s="11" t="s">
        <v>65</v>
      </c>
      <c r="T42" s="28">
        <f t="shared" si="3"/>
        <v>1.4319990000000002</v>
      </c>
      <c r="U42" s="27">
        <f t="shared" si="2"/>
        <v>78.08723794950268</v>
      </c>
      <c r="V42" s="11" t="s">
        <v>65</v>
      </c>
      <c r="W42" s="11" t="s">
        <v>65</v>
      </c>
      <c r="X42" s="6"/>
    </row>
    <row r="43" spans="1:24" s="2" customFormat="1" ht="33.75">
      <c r="A43" s="14" t="s">
        <v>90</v>
      </c>
      <c r="B43" s="15" t="s">
        <v>43</v>
      </c>
      <c r="C43" s="11"/>
      <c r="D43" s="22">
        <v>8.4235</v>
      </c>
      <c r="E43" s="11" t="s">
        <v>65</v>
      </c>
      <c r="F43" s="11" t="s">
        <v>65</v>
      </c>
      <c r="G43" s="22">
        <v>8.4235</v>
      </c>
      <c r="H43" s="11" t="s">
        <v>65</v>
      </c>
      <c r="I43" s="45">
        <v>10.004061</v>
      </c>
      <c r="J43" s="11" t="s">
        <v>65</v>
      </c>
      <c r="K43" s="11" t="s">
        <v>65</v>
      </c>
      <c r="L43" s="45">
        <v>10.004061</v>
      </c>
      <c r="M43" s="11" t="s">
        <v>65</v>
      </c>
      <c r="N43" s="28">
        <f t="shared" si="0"/>
        <v>-1.5805609999999994</v>
      </c>
      <c r="O43" s="27">
        <f t="shared" si="1"/>
        <v>118.76370867216714</v>
      </c>
      <c r="P43" s="11" t="s">
        <v>65</v>
      </c>
      <c r="Q43" s="11" t="s">
        <v>65</v>
      </c>
      <c r="R43" s="11" t="s">
        <v>65</v>
      </c>
      <c r="S43" s="11" t="s">
        <v>65</v>
      </c>
      <c r="T43" s="28">
        <f t="shared" si="3"/>
        <v>-1.5805609999999994</v>
      </c>
      <c r="U43" s="27">
        <f t="shared" si="2"/>
        <v>118.76370867216714</v>
      </c>
      <c r="V43" s="11" t="s">
        <v>65</v>
      </c>
      <c r="W43" s="11" t="s">
        <v>65</v>
      </c>
      <c r="X43" s="6"/>
    </row>
    <row r="44" spans="1:24" s="2" customFormat="1" ht="33.75">
      <c r="A44" s="14" t="s">
        <v>90</v>
      </c>
      <c r="B44" s="15" t="s">
        <v>44</v>
      </c>
      <c r="C44" s="11"/>
      <c r="D44" s="22">
        <v>8.4235</v>
      </c>
      <c r="E44" s="13" t="s">
        <v>65</v>
      </c>
      <c r="F44" s="13" t="s">
        <v>65</v>
      </c>
      <c r="G44" s="22">
        <v>8.4235</v>
      </c>
      <c r="H44" s="13" t="s">
        <v>65</v>
      </c>
      <c r="I44" s="45">
        <v>6.428426</v>
      </c>
      <c r="J44" s="13" t="s">
        <v>65</v>
      </c>
      <c r="K44" s="13" t="s">
        <v>65</v>
      </c>
      <c r="L44" s="45">
        <v>6.428426</v>
      </c>
      <c r="M44" s="13" t="s">
        <v>65</v>
      </c>
      <c r="N44" s="28">
        <f t="shared" si="0"/>
        <v>1.9950740000000007</v>
      </c>
      <c r="O44" s="27">
        <f t="shared" si="1"/>
        <v>76.31537959280583</v>
      </c>
      <c r="P44" s="13" t="s">
        <v>65</v>
      </c>
      <c r="Q44" s="13" t="s">
        <v>65</v>
      </c>
      <c r="R44" s="13" t="s">
        <v>65</v>
      </c>
      <c r="S44" s="13" t="s">
        <v>65</v>
      </c>
      <c r="T44" s="27">
        <f t="shared" si="3"/>
        <v>1.9950740000000007</v>
      </c>
      <c r="U44" s="27">
        <f t="shared" si="2"/>
        <v>76.31537959280583</v>
      </c>
      <c r="V44" s="13" t="s">
        <v>65</v>
      </c>
      <c r="W44" s="13" t="s">
        <v>65</v>
      </c>
      <c r="X44" s="26"/>
    </row>
    <row r="45" spans="1:24" s="2" customFormat="1" ht="22.5">
      <c r="A45" s="14" t="s">
        <v>90</v>
      </c>
      <c r="B45" s="15" t="s">
        <v>45</v>
      </c>
      <c r="C45" s="11"/>
      <c r="D45" s="22">
        <v>1.908</v>
      </c>
      <c r="E45" s="11" t="s">
        <v>65</v>
      </c>
      <c r="F45" s="11" t="s">
        <v>65</v>
      </c>
      <c r="G45" s="22">
        <v>1.908</v>
      </c>
      <c r="H45" s="11" t="s">
        <v>65</v>
      </c>
      <c r="I45" s="45">
        <v>1.9066990000000001</v>
      </c>
      <c r="J45" s="11" t="s">
        <v>65</v>
      </c>
      <c r="K45" s="11" t="s">
        <v>65</v>
      </c>
      <c r="L45" s="45">
        <v>1.9066990000000001</v>
      </c>
      <c r="M45" s="11" t="s">
        <v>65</v>
      </c>
      <c r="N45" s="28">
        <f t="shared" si="0"/>
        <v>0.0013009999999997746</v>
      </c>
      <c r="O45" s="27">
        <f t="shared" si="1"/>
        <v>99.93181341719078</v>
      </c>
      <c r="P45" s="11" t="s">
        <v>65</v>
      </c>
      <c r="Q45" s="11" t="s">
        <v>65</v>
      </c>
      <c r="R45" s="11" t="s">
        <v>65</v>
      </c>
      <c r="S45" s="11" t="s">
        <v>65</v>
      </c>
      <c r="T45" s="28">
        <f t="shared" si="3"/>
        <v>0.0013009999999997746</v>
      </c>
      <c r="U45" s="27">
        <f t="shared" si="2"/>
        <v>99.93181341719078</v>
      </c>
      <c r="V45" s="11" t="s">
        <v>65</v>
      </c>
      <c r="W45" s="11" t="s">
        <v>65</v>
      </c>
      <c r="X45" s="6"/>
    </row>
    <row r="46" spans="1:24" s="2" customFormat="1" ht="42">
      <c r="A46" s="9" t="s">
        <v>91</v>
      </c>
      <c r="B46" s="17" t="s">
        <v>46</v>
      </c>
      <c r="C46" s="13" t="s">
        <v>47</v>
      </c>
      <c r="D46" s="23">
        <v>2.879</v>
      </c>
      <c r="E46" s="11" t="s">
        <v>65</v>
      </c>
      <c r="F46" s="11" t="s">
        <v>65</v>
      </c>
      <c r="G46" s="23">
        <v>2.879</v>
      </c>
      <c r="H46" s="11" t="s">
        <v>65</v>
      </c>
      <c r="I46" s="23">
        <v>2.716046</v>
      </c>
      <c r="J46" s="11" t="s">
        <v>65</v>
      </c>
      <c r="K46" s="11" t="s">
        <v>65</v>
      </c>
      <c r="L46" s="23">
        <v>2.716046</v>
      </c>
      <c r="M46" s="11" t="s">
        <v>65</v>
      </c>
      <c r="N46" s="27">
        <f t="shared" si="0"/>
        <v>0.16295400000000004</v>
      </c>
      <c r="O46" s="27">
        <f t="shared" si="1"/>
        <v>94.33990969086489</v>
      </c>
      <c r="P46" s="11" t="s">
        <v>65</v>
      </c>
      <c r="Q46" s="11" t="s">
        <v>65</v>
      </c>
      <c r="R46" s="11" t="s">
        <v>65</v>
      </c>
      <c r="S46" s="11" t="s">
        <v>65</v>
      </c>
      <c r="T46" s="28">
        <f t="shared" si="3"/>
        <v>0.16295400000000004</v>
      </c>
      <c r="U46" s="27">
        <f t="shared" si="2"/>
        <v>94.33990969086489</v>
      </c>
      <c r="V46" s="11" t="s">
        <v>65</v>
      </c>
      <c r="W46" s="11" t="s">
        <v>65</v>
      </c>
      <c r="X46" s="6"/>
    </row>
    <row r="47" spans="1:24" s="2" customFormat="1" ht="22.5">
      <c r="A47" s="14" t="s">
        <v>91</v>
      </c>
      <c r="B47" s="15" t="s">
        <v>48</v>
      </c>
      <c r="C47" s="11" t="s">
        <v>65</v>
      </c>
      <c r="D47" s="22">
        <v>0.592</v>
      </c>
      <c r="E47" s="13" t="s">
        <v>65</v>
      </c>
      <c r="F47" s="13" t="s">
        <v>65</v>
      </c>
      <c r="G47" s="22">
        <v>0.592</v>
      </c>
      <c r="H47" s="13" t="s">
        <v>65</v>
      </c>
      <c r="I47" s="45">
        <v>0.575752</v>
      </c>
      <c r="J47" s="13" t="s">
        <v>65</v>
      </c>
      <c r="K47" s="13" t="s">
        <v>65</v>
      </c>
      <c r="L47" s="45">
        <v>0.575752</v>
      </c>
      <c r="M47" s="13" t="s">
        <v>65</v>
      </c>
      <c r="N47" s="28">
        <f t="shared" si="0"/>
        <v>0.01624799999999993</v>
      </c>
      <c r="O47" s="27">
        <f t="shared" si="1"/>
        <v>97.25540540540541</v>
      </c>
      <c r="P47" s="13" t="s">
        <v>65</v>
      </c>
      <c r="Q47" s="13" t="s">
        <v>65</v>
      </c>
      <c r="R47" s="13" t="s">
        <v>65</v>
      </c>
      <c r="S47" s="13" t="s">
        <v>65</v>
      </c>
      <c r="T47" s="27">
        <f t="shared" si="3"/>
        <v>0.01624799999999993</v>
      </c>
      <c r="U47" s="27">
        <f t="shared" si="2"/>
        <v>97.25540540540541</v>
      </c>
      <c r="V47" s="13" t="s">
        <v>65</v>
      </c>
      <c r="W47" s="13" t="s">
        <v>65</v>
      </c>
      <c r="X47" s="26"/>
    </row>
    <row r="48" spans="1:24" s="39" customFormat="1" ht="45">
      <c r="A48" s="14" t="s">
        <v>91</v>
      </c>
      <c r="B48" s="15" t="s">
        <v>49</v>
      </c>
      <c r="C48" s="11" t="s">
        <v>65</v>
      </c>
      <c r="D48" s="22">
        <v>2.287</v>
      </c>
      <c r="E48" s="36" t="s">
        <v>65</v>
      </c>
      <c r="F48" s="36" t="s">
        <v>65</v>
      </c>
      <c r="G48" s="22">
        <v>2.287</v>
      </c>
      <c r="H48" s="36" t="s">
        <v>65</v>
      </c>
      <c r="I48" s="45">
        <v>2.140294</v>
      </c>
      <c r="J48" s="36" t="s">
        <v>65</v>
      </c>
      <c r="K48" s="36" t="s">
        <v>65</v>
      </c>
      <c r="L48" s="45">
        <v>2.140294</v>
      </c>
      <c r="M48" s="36" t="s">
        <v>65</v>
      </c>
      <c r="N48" s="28">
        <f t="shared" si="0"/>
        <v>0.146706</v>
      </c>
      <c r="O48" s="27">
        <f t="shared" si="1"/>
        <v>93.58522081329252</v>
      </c>
      <c r="P48" s="36" t="s">
        <v>65</v>
      </c>
      <c r="Q48" s="36" t="s">
        <v>65</v>
      </c>
      <c r="R48" s="36" t="s">
        <v>65</v>
      </c>
      <c r="S48" s="36" t="s">
        <v>65</v>
      </c>
      <c r="T48" s="37">
        <f t="shared" si="3"/>
        <v>0.146706</v>
      </c>
      <c r="U48" s="27">
        <f t="shared" si="2"/>
        <v>93.58522081329252</v>
      </c>
      <c r="V48" s="36" t="s">
        <v>65</v>
      </c>
      <c r="W48" s="36" t="s">
        <v>65</v>
      </c>
      <c r="X48" s="38"/>
    </row>
    <row r="49" spans="1:24" s="2" customFormat="1" ht="42">
      <c r="A49" s="9" t="s">
        <v>92</v>
      </c>
      <c r="B49" s="10" t="s">
        <v>93</v>
      </c>
      <c r="C49" s="13" t="s">
        <v>55</v>
      </c>
      <c r="D49" s="23">
        <v>122.498</v>
      </c>
      <c r="E49" s="11" t="s">
        <v>65</v>
      </c>
      <c r="F49" s="11" t="s">
        <v>65</v>
      </c>
      <c r="G49" s="23">
        <v>122.498</v>
      </c>
      <c r="H49" s="11" t="s">
        <v>65</v>
      </c>
      <c r="I49" s="23">
        <v>122.49825799999999</v>
      </c>
      <c r="J49" s="11" t="s">
        <v>65</v>
      </c>
      <c r="K49" s="11" t="s">
        <v>65</v>
      </c>
      <c r="L49" s="23">
        <v>122.49825799999999</v>
      </c>
      <c r="M49" s="11" t="s">
        <v>65</v>
      </c>
      <c r="N49" s="27">
        <f t="shared" si="0"/>
        <v>-0.0002579999999881011</v>
      </c>
      <c r="O49" s="27">
        <f t="shared" si="1"/>
        <v>100.00021061568351</v>
      </c>
      <c r="P49" s="11" t="s">
        <v>65</v>
      </c>
      <c r="Q49" s="11" t="s">
        <v>65</v>
      </c>
      <c r="R49" s="11" t="s">
        <v>65</v>
      </c>
      <c r="S49" s="11" t="s">
        <v>65</v>
      </c>
      <c r="T49" s="28">
        <f t="shared" si="3"/>
        <v>-0.0002579999999881011</v>
      </c>
      <c r="U49" s="27">
        <f t="shared" si="2"/>
        <v>100.00021061568351</v>
      </c>
      <c r="V49" s="11" t="s">
        <v>65</v>
      </c>
      <c r="W49" s="11" t="s">
        <v>65</v>
      </c>
      <c r="X49" s="6"/>
    </row>
    <row r="50" spans="1:24" s="2" customFormat="1" ht="31.5">
      <c r="A50" s="9" t="s">
        <v>94</v>
      </c>
      <c r="B50" s="12" t="s">
        <v>56</v>
      </c>
      <c r="C50" s="13" t="s">
        <v>57</v>
      </c>
      <c r="D50" s="23">
        <v>122.498</v>
      </c>
      <c r="E50" s="11" t="s">
        <v>65</v>
      </c>
      <c r="F50" s="11" t="s">
        <v>65</v>
      </c>
      <c r="G50" s="23">
        <v>122.498</v>
      </c>
      <c r="H50" s="11" t="s">
        <v>65</v>
      </c>
      <c r="I50" s="23">
        <v>122.49825799999999</v>
      </c>
      <c r="J50" s="11" t="s">
        <v>65</v>
      </c>
      <c r="K50" s="11" t="s">
        <v>65</v>
      </c>
      <c r="L50" s="23">
        <v>122.49825799999999</v>
      </c>
      <c r="M50" s="11" t="s">
        <v>65</v>
      </c>
      <c r="N50" s="27">
        <f t="shared" si="0"/>
        <v>-0.0002579999999881011</v>
      </c>
      <c r="O50" s="27">
        <f t="shared" si="1"/>
        <v>100.00021061568351</v>
      </c>
      <c r="P50" s="11" t="s">
        <v>65</v>
      </c>
      <c r="Q50" s="11" t="s">
        <v>65</v>
      </c>
      <c r="R50" s="11" t="s">
        <v>65</v>
      </c>
      <c r="S50" s="11" t="s">
        <v>65</v>
      </c>
      <c r="T50" s="28">
        <f t="shared" si="3"/>
        <v>-0.0002579999999881011</v>
      </c>
      <c r="U50" s="27">
        <f t="shared" si="2"/>
        <v>100.00021061568351</v>
      </c>
      <c r="V50" s="11" t="s">
        <v>65</v>
      </c>
      <c r="W50" s="11" t="s">
        <v>65</v>
      </c>
      <c r="X50" s="6"/>
    </row>
    <row r="51" spans="1:24" s="2" customFormat="1" ht="67.5">
      <c r="A51" s="14" t="s">
        <v>94</v>
      </c>
      <c r="B51" s="20" t="s">
        <v>58</v>
      </c>
      <c r="C51" s="11" t="s">
        <v>65</v>
      </c>
      <c r="D51" s="22">
        <v>122.498</v>
      </c>
      <c r="E51" s="11" t="s">
        <v>65</v>
      </c>
      <c r="F51" s="11" t="s">
        <v>65</v>
      </c>
      <c r="G51" s="22">
        <v>122.498</v>
      </c>
      <c r="H51" s="11" t="s">
        <v>65</v>
      </c>
      <c r="I51" s="45">
        <v>122.49825799999999</v>
      </c>
      <c r="J51" s="11" t="s">
        <v>65</v>
      </c>
      <c r="K51" s="11" t="s">
        <v>65</v>
      </c>
      <c r="L51" s="45">
        <v>122.49825799999999</v>
      </c>
      <c r="M51" s="11" t="s">
        <v>65</v>
      </c>
      <c r="N51" s="28">
        <f t="shared" si="0"/>
        <v>-0.0002579999999881011</v>
      </c>
      <c r="O51" s="27">
        <f t="shared" si="1"/>
        <v>100.00021061568351</v>
      </c>
      <c r="P51" s="11" t="s">
        <v>65</v>
      </c>
      <c r="Q51" s="11" t="s">
        <v>65</v>
      </c>
      <c r="R51" s="11" t="s">
        <v>65</v>
      </c>
      <c r="S51" s="11" t="s">
        <v>65</v>
      </c>
      <c r="T51" s="28">
        <f t="shared" si="3"/>
        <v>-0.0002579999999881011</v>
      </c>
      <c r="U51" s="27">
        <f t="shared" si="2"/>
        <v>100.00021061568351</v>
      </c>
      <c r="V51" s="11" t="s">
        <v>65</v>
      </c>
      <c r="W51" s="11" t="s">
        <v>65</v>
      </c>
      <c r="X51" s="6"/>
    </row>
    <row r="52" spans="1:24" s="2" customFormat="1" ht="31.5">
      <c r="A52" s="18" t="s">
        <v>95</v>
      </c>
      <c r="B52" s="19" t="s">
        <v>96</v>
      </c>
      <c r="C52" s="13" t="s">
        <v>50</v>
      </c>
      <c r="D52" s="23">
        <v>10.96</v>
      </c>
      <c r="E52" s="11" t="s">
        <v>65</v>
      </c>
      <c r="F52" s="11" t="s">
        <v>65</v>
      </c>
      <c r="G52" s="23">
        <v>10.96</v>
      </c>
      <c r="H52" s="11" t="s">
        <v>65</v>
      </c>
      <c r="I52" s="23">
        <v>10.8784</v>
      </c>
      <c r="J52" s="11" t="s">
        <v>65</v>
      </c>
      <c r="K52" s="11" t="s">
        <v>65</v>
      </c>
      <c r="L52" s="23">
        <v>10.8784</v>
      </c>
      <c r="M52" s="11" t="s">
        <v>65</v>
      </c>
      <c r="N52" s="27">
        <f t="shared" si="0"/>
        <v>0.08160000000000167</v>
      </c>
      <c r="O52" s="27">
        <f t="shared" si="1"/>
        <v>99.25547445255474</v>
      </c>
      <c r="P52" s="11" t="s">
        <v>65</v>
      </c>
      <c r="Q52" s="11" t="s">
        <v>65</v>
      </c>
      <c r="R52" s="11" t="s">
        <v>65</v>
      </c>
      <c r="S52" s="11" t="s">
        <v>65</v>
      </c>
      <c r="T52" s="28">
        <f t="shared" si="3"/>
        <v>0.08160000000000167</v>
      </c>
      <c r="U52" s="27">
        <f t="shared" si="2"/>
        <v>99.25547445255474</v>
      </c>
      <c r="V52" s="11" t="s">
        <v>65</v>
      </c>
      <c r="W52" s="11" t="s">
        <v>65</v>
      </c>
      <c r="X52" s="6"/>
    </row>
    <row r="53" spans="1:24" s="2" customFormat="1" ht="22.5">
      <c r="A53" s="14" t="s">
        <v>95</v>
      </c>
      <c r="B53" s="15" t="s">
        <v>51</v>
      </c>
      <c r="C53" s="11" t="s">
        <v>65</v>
      </c>
      <c r="D53" s="22">
        <v>0.904</v>
      </c>
      <c r="E53" s="13" t="s">
        <v>65</v>
      </c>
      <c r="F53" s="13" t="s">
        <v>65</v>
      </c>
      <c r="G53" s="22">
        <v>0.904</v>
      </c>
      <c r="H53" s="13" t="s">
        <v>65</v>
      </c>
      <c r="I53" s="45">
        <v>0.878824</v>
      </c>
      <c r="J53" s="13" t="s">
        <v>65</v>
      </c>
      <c r="K53" s="13" t="s">
        <v>65</v>
      </c>
      <c r="L53" s="45">
        <v>0.878824</v>
      </c>
      <c r="M53" s="13" t="s">
        <v>65</v>
      </c>
      <c r="N53" s="27">
        <f t="shared" si="0"/>
        <v>0.025175999999999976</v>
      </c>
      <c r="O53" s="27">
        <f t="shared" si="1"/>
        <v>97.21504424778762</v>
      </c>
      <c r="P53" s="13" t="s">
        <v>65</v>
      </c>
      <c r="Q53" s="13" t="s">
        <v>65</v>
      </c>
      <c r="R53" s="13" t="s">
        <v>65</v>
      </c>
      <c r="S53" s="13" t="s">
        <v>65</v>
      </c>
      <c r="T53" s="27">
        <f t="shared" si="3"/>
        <v>0.025175999999999976</v>
      </c>
      <c r="U53" s="27">
        <f t="shared" si="2"/>
        <v>97.21504424778762</v>
      </c>
      <c r="V53" s="13" t="s">
        <v>65</v>
      </c>
      <c r="W53" s="13" t="s">
        <v>65</v>
      </c>
      <c r="X53" s="26"/>
    </row>
    <row r="54" spans="1:24" s="2" customFormat="1" ht="22.5">
      <c r="A54" s="14" t="s">
        <v>95</v>
      </c>
      <c r="B54" s="15" t="s">
        <v>52</v>
      </c>
      <c r="C54" s="11" t="s">
        <v>65</v>
      </c>
      <c r="D54" s="22">
        <v>1.028</v>
      </c>
      <c r="E54" s="13" t="s">
        <v>65</v>
      </c>
      <c r="F54" s="13" t="s">
        <v>65</v>
      </c>
      <c r="G54" s="22">
        <v>1.028</v>
      </c>
      <c r="H54" s="13" t="s">
        <v>65</v>
      </c>
      <c r="I54" s="45">
        <v>0.999045</v>
      </c>
      <c r="J54" s="13" t="s">
        <v>65</v>
      </c>
      <c r="K54" s="13" t="s">
        <v>65</v>
      </c>
      <c r="L54" s="45">
        <v>0.999045</v>
      </c>
      <c r="M54" s="13" t="s">
        <v>65</v>
      </c>
      <c r="N54" s="27">
        <f t="shared" si="0"/>
        <v>0.028955000000000064</v>
      </c>
      <c r="O54" s="27">
        <f t="shared" si="1"/>
        <v>97.18336575875486</v>
      </c>
      <c r="P54" s="13" t="s">
        <v>65</v>
      </c>
      <c r="Q54" s="13" t="s">
        <v>65</v>
      </c>
      <c r="R54" s="13" t="s">
        <v>65</v>
      </c>
      <c r="S54" s="13" t="s">
        <v>65</v>
      </c>
      <c r="T54" s="27">
        <f t="shared" si="3"/>
        <v>0.028955000000000064</v>
      </c>
      <c r="U54" s="27">
        <f t="shared" si="2"/>
        <v>97.18336575875486</v>
      </c>
      <c r="V54" s="13" t="s">
        <v>65</v>
      </c>
      <c r="W54" s="13" t="s">
        <v>65</v>
      </c>
      <c r="X54" s="26"/>
    </row>
    <row r="55" spans="1:24" s="2" customFormat="1" ht="22.5">
      <c r="A55" s="14" t="s">
        <v>95</v>
      </c>
      <c r="B55" s="15" t="s">
        <v>53</v>
      </c>
      <c r="C55" s="11" t="s">
        <v>65</v>
      </c>
      <c r="D55" s="22">
        <v>0.998</v>
      </c>
      <c r="E55" s="11" t="s">
        <v>65</v>
      </c>
      <c r="F55" s="11" t="s">
        <v>65</v>
      </c>
      <c r="G55" s="22">
        <v>0.998</v>
      </c>
      <c r="H55" s="11" t="s">
        <v>65</v>
      </c>
      <c r="I55" s="45">
        <v>0.970101</v>
      </c>
      <c r="J55" s="11" t="s">
        <v>65</v>
      </c>
      <c r="K55" s="11" t="s">
        <v>65</v>
      </c>
      <c r="L55" s="45">
        <v>0.970101</v>
      </c>
      <c r="M55" s="11" t="s">
        <v>65</v>
      </c>
      <c r="N55" s="27">
        <f t="shared" si="0"/>
        <v>0.027899000000000007</v>
      </c>
      <c r="O55" s="27">
        <f t="shared" si="1"/>
        <v>97.20450901803606</v>
      </c>
      <c r="P55" s="11" t="s">
        <v>65</v>
      </c>
      <c r="Q55" s="11" t="s">
        <v>65</v>
      </c>
      <c r="R55" s="11" t="s">
        <v>65</v>
      </c>
      <c r="S55" s="11" t="s">
        <v>65</v>
      </c>
      <c r="T55" s="28">
        <f t="shared" si="3"/>
        <v>0.027899000000000007</v>
      </c>
      <c r="U55" s="27">
        <f t="shared" si="2"/>
        <v>97.20450901803606</v>
      </c>
      <c r="V55" s="11" t="s">
        <v>65</v>
      </c>
      <c r="W55" s="11" t="s">
        <v>65</v>
      </c>
      <c r="X55" s="6"/>
    </row>
    <row r="56" spans="1:24" s="2" customFormat="1" ht="22.5">
      <c r="A56" s="14" t="s">
        <v>95</v>
      </c>
      <c r="B56" s="15" t="s">
        <v>54</v>
      </c>
      <c r="C56" s="11" t="s">
        <v>65</v>
      </c>
      <c r="D56" s="22">
        <v>1.157</v>
      </c>
      <c r="E56" s="13" t="s">
        <v>65</v>
      </c>
      <c r="F56" s="13" t="s">
        <v>65</v>
      </c>
      <c r="G56" s="22">
        <v>1.157</v>
      </c>
      <c r="H56" s="13" t="s">
        <v>65</v>
      </c>
      <c r="I56" s="45">
        <v>1.114197</v>
      </c>
      <c r="J56" s="13" t="s">
        <v>65</v>
      </c>
      <c r="K56" s="13" t="s">
        <v>65</v>
      </c>
      <c r="L56" s="45">
        <v>1.114197</v>
      </c>
      <c r="M56" s="13" t="s">
        <v>65</v>
      </c>
      <c r="N56" s="27">
        <f t="shared" si="0"/>
        <v>0.042802999999999924</v>
      </c>
      <c r="O56" s="27">
        <f t="shared" si="1"/>
        <v>96.30051858254106</v>
      </c>
      <c r="P56" s="13" t="s">
        <v>65</v>
      </c>
      <c r="Q56" s="13" t="s">
        <v>65</v>
      </c>
      <c r="R56" s="13" t="s">
        <v>65</v>
      </c>
      <c r="S56" s="13" t="s">
        <v>65</v>
      </c>
      <c r="T56" s="27">
        <f t="shared" si="3"/>
        <v>0.042802999999999924</v>
      </c>
      <c r="U56" s="27">
        <f t="shared" si="2"/>
        <v>96.30051858254106</v>
      </c>
      <c r="V56" s="13" t="s">
        <v>65</v>
      </c>
      <c r="W56" s="13" t="s">
        <v>65</v>
      </c>
      <c r="X56" s="26"/>
    </row>
    <row r="57" spans="1:24" s="2" customFormat="1" ht="22.5">
      <c r="A57" s="14" t="s">
        <v>95</v>
      </c>
      <c r="B57" s="15" t="s">
        <v>60</v>
      </c>
      <c r="C57" s="11" t="s">
        <v>65</v>
      </c>
      <c r="D57" s="22">
        <v>6.873</v>
      </c>
      <c r="E57" s="13" t="s">
        <v>65</v>
      </c>
      <c r="F57" s="13" t="s">
        <v>65</v>
      </c>
      <c r="G57" s="22">
        <v>6.873</v>
      </c>
      <c r="H57" s="13" t="s">
        <v>65</v>
      </c>
      <c r="I57" s="45">
        <v>6.916233</v>
      </c>
      <c r="J57" s="13" t="s">
        <v>65</v>
      </c>
      <c r="K57" s="13" t="s">
        <v>65</v>
      </c>
      <c r="L57" s="45">
        <v>6.916233</v>
      </c>
      <c r="M57" s="13" t="s">
        <v>65</v>
      </c>
      <c r="N57" s="27">
        <f t="shared" si="0"/>
        <v>-0.043232999999999855</v>
      </c>
      <c r="O57" s="27">
        <f t="shared" si="1"/>
        <v>100.62902662592754</v>
      </c>
      <c r="P57" s="13" t="s">
        <v>65</v>
      </c>
      <c r="Q57" s="13" t="s">
        <v>65</v>
      </c>
      <c r="R57" s="13" t="s">
        <v>65</v>
      </c>
      <c r="S57" s="13" t="s">
        <v>65</v>
      </c>
      <c r="T57" s="27">
        <f t="shared" si="3"/>
        <v>-0.043232999999999855</v>
      </c>
      <c r="U57" s="27">
        <f t="shared" si="2"/>
        <v>100.62902662592754</v>
      </c>
      <c r="V57" s="13" t="s">
        <v>65</v>
      </c>
      <c r="W57" s="13" t="s">
        <v>65</v>
      </c>
      <c r="X57" s="26"/>
    </row>
    <row r="60" spans="1:6" ht="15.75">
      <c r="A60" s="2" t="s">
        <v>66</v>
      </c>
      <c r="B60" s="2"/>
      <c r="C60" s="2"/>
      <c r="D60" s="2"/>
      <c r="E60" s="2"/>
      <c r="F60" s="2"/>
    </row>
  </sheetData>
  <sheetProtection/>
  <mergeCells count="34">
    <mergeCell ref="X17:X21"/>
    <mergeCell ref="N19:O20"/>
    <mergeCell ref="D18:M18"/>
    <mergeCell ref="D19:H19"/>
    <mergeCell ref="D20:D21"/>
    <mergeCell ref="E20:E21"/>
    <mergeCell ref="F20:F21"/>
    <mergeCell ref="G20:G21"/>
    <mergeCell ref="H20:H21"/>
    <mergeCell ref="V14:X14"/>
    <mergeCell ref="T19:U20"/>
    <mergeCell ref="V19:W20"/>
    <mergeCell ref="K20:K21"/>
    <mergeCell ref="J20:J21"/>
    <mergeCell ref="A23:B23"/>
    <mergeCell ref="V2:X2"/>
    <mergeCell ref="A3:X3"/>
    <mergeCell ref="I4:J4"/>
    <mergeCell ref="L4:M4"/>
    <mergeCell ref="L8:M8"/>
    <mergeCell ref="A17:A21"/>
    <mergeCell ref="B17:B21"/>
    <mergeCell ref="C17:C21"/>
    <mergeCell ref="K10:S10"/>
    <mergeCell ref="I6:R6"/>
    <mergeCell ref="L20:L21"/>
    <mergeCell ref="M20:M21"/>
    <mergeCell ref="N17:W18"/>
    <mergeCell ref="D17:M17"/>
    <mergeCell ref="P19:Q20"/>
    <mergeCell ref="R19:S20"/>
    <mergeCell ref="R12:X12"/>
    <mergeCell ref="I20:I21"/>
    <mergeCell ref="I19:M1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Свиридова Светлана Владимировна</cp:lastModifiedBy>
  <cp:lastPrinted>2020-02-14T10:36:00Z</cp:lastPrinted>
  <dcterms:created xsi:type="dcterms:W3CDTF">2011-01-11T10:25:48Z</dcterms:created>
  <dcterms:modified xsi:type="dcterms:W3CDTF">2020-02-14T10:36:27Z</dcterms:modified>
  <cp:category/>
  <cp:version/>
  <cp:contentType/>
  <cp:contentStatus/>
</cp:coreProperties>
</file>