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75" windowWidth="28260" windowHeight="108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'стр.1_2'!$A$1:$CD$59</definedName>
  </definedNames>
  <calcPr fullCalcOnLoad="1"/>
</workbook>
</file>

<file path=xl/sharedStrings.xml><?xml version="1.0" encoding="utf-8"?>
<sst xmlns="http://schemas.openxmlformats.org/spreadsheetml/2006/main" count="314" uniqueCount="208">
  <si>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</si>
  <si>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</si>
  <si>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</si>
  <si>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</si>
  <si>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</si>
  <si>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</si>
  <si>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</si>
  <si>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</si>
  <si>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</si>
  <si>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</si>
  <si>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</si>
  <si>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</si>
  <si>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</si>
  <si>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</si>
  <si>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</si>
  <si>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</si>
  <si>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</si>
  <si>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</si>
  <si>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</si>
  <si>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</si>
  <si>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</si>
  <si>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</si>
  <si>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</si>
  <si>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</si>
  <si>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</si>
  <si>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</si>
  <si>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</si>
  <si>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</si>
  <si>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</si>
  <si>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</si>
  <si>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</si>
  <si>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</si>
  <si>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</si>
  <si>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</si>
  <si>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</si>
  <si>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</si>
  <si>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</si>
  <si>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</si>
  <si>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</si>
  <si>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</si>
  <si>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</si>
  <si>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</si>
  <si>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</si>
  <si>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</si>
  <si>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</si>
  <si>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</si>
  <si>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</si>
  <si>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</si>
  <si>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</si>
  <si>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</si>
  <si>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</si>
  <si>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</si>
  <si>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</si>
  <si>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</si>
  <si>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</si>
  <si>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</si>
  <si>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</si>
  <si>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</si>
  <si>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</si>
  <si>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</si>
  <si>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</si>
  <si>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</si>
  <si>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</si>
  <si>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</si>
  <si>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</si>
  <si>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</si>
  <si>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</si>
  <si>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</si>
  <si>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</si>
  <si>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</si>
  <si>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</si>
  <si>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</si>
  <si>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</si>
  <si>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</si>
  <si>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</si>
  <si>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</si>
  <si>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</si>
  <si>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</si>
  <si>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</si>
  <si>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</si>
  <si>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</si>
  <si>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</si>
  <si>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</si>
  <si>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</si>
  <si>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</si>
  <si>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</si>
  <si>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</si>
  <si>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</si>
  <si>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</si>
  <si>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</si>
  <si>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</si>
  <si>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</si>
  <si>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</si>
  <si>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</si>
  <si>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</si>
  <si>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</si>
  <si>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</si>
  <si>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</si>
  <si>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</si>
  <si>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</si>
  <si>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</si>
  <si>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</si>
  <si>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</si>
  <si>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</si>
  <si>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</si>
  <si>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</si>
  <si>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</si>
  <si>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</si>
  <si>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</si>
  <si>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</si>
  <si>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</si>
  <si>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</si>
  <si>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</si>
  <si>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1</t>
  </si>
  <si>
    <t>Техническое перевооружение и реконструкция</t>
  </si>
  <si>
    <t>-</t>
  </si>
  <si>
    <t>1.1</t>
  </si>
  <si>
    <t>Энергосбережение и повышение энергетической эффективности</t>
  </si>
  <si>
    <t>1.1.1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</si>
  <si>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</si>
  <si>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</si>
  <si>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</si>
  <si>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</si>
  <si>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1.1.1.5</t>
  </si>
  <si>
    <t>Замена камер КСО, установка их в существующее здание РП 75</t>
  </si>
  <si>
    <t>1.1.1.6</t>
  </si>
  <si>
    <t>Замена камер КСО, установка их в существующее здание ТП 725</t>
  </si>
  <si>
    <t>1.1.2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</si>
  <si>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</si>
  <si>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</si>
  <si>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1.1.2.11</t>
  </si>
  <si>
    <t>Замена электрооборудования в РУ-0,4кВ ЩСР-1 на ЩО-70 в ТП 236</t>
  </si>
  <si>
    <t>1.1.2.21</t>
  </si>
  <si>
    <t>Замена  вводных ячеек РУ-0,4 кВ на ячейки ЩО-70-3А-22У3 с автоматическими выключателями ВА 55-43 1600А в РП 71</t>
  </si>
  <si>
    <t>1.1.2.22</t>
  </si>
  <si>
    <t>Замена  вводных ячеек РУ-0,4 кВ на ячейки ЩО-70-3А-22У3 с автоматическими выключателями ВА 55-43 1600А в РП 35</t>
  </si>
  <si>
    <t>1.1.2.23</t>
  </si>
  <si>
    <t>Замена  вводных ячеек РУ-0,4 кВ на ячейки ЩО-70-3А-22У3 с автоматическими выключателями ВА 55-43 1600А в ТП 507</t>
  </si>
  <si>
    <t>1.1.2.24</t>
  </si>
  <si>
    <t>1.1.3</t>
  </si>
  <si>
    <t>Реконструкция линий электропередачи, всего, в том числе:</t>
  </si>
  <si>
    <t>G_14</t>
  </si>
  <si>
    <t>1.1.3.9</t>
  </si>
  <si>
    <t>Прокладка кабельной линии 6-10кВ ТП 638 - ТП 849</t>
  </si>
  <si>
    <t>1.1.3.13</t>
  </si>
  <si>
    <t>Прокладка кабельной линии 6-10кВ РП 64 - ТП 279</t>
  </si>
  <si>
    <t>1.1.3.18</t>
  </si>
  <si>
    <t>Прокладка кабельной линии 6-10кВ ПС 64 - ТП 589 ф. 12А, каб. 1</t>
  </si>
  <si>
    <t>1.1.3.19</t>
  </si>
  <si>
    <t>Прокладка кабельной линии 6-10кВ ПС 64 - ТП 589 ф. 12А, каб. 2</t>
  </si>
  <si>
    <t>1.1.3.20</t>
  </si>
  <si>
    <t>Прокладка кабельной линии 6-10кВ ПС 64 - РП 53 ф. 40Б, каб. 1</t>
  </si>
  <si>
    <t>1.1.3.21</t>
  </si>
  <si>
    <t>Прокладка кабельной линии 6-10кВ ПС 64 - РП 53 ф. 40Б, каб. 2</t>
  </si>
  <si>
    <t>1.1.3.25</t>
  </si>
  <si>
    <t>Прокладка кабельной линии 6-10кВ ПС 145 - РП 35 ф. 3</t>
  </si>
  <si>
    <t>1.1.4</t>
  </si>
  <si>
    <t>Модернизация, техническое перевооружение линий электропередачи, всего, в том числе:</t>
  </si>
  <si>
    <t>G_15</t>
  </si>
  <si>
    <t>1.1.4.1</t>
  </si>
  <si>
    <t>Прокладка КЛ-6кВ взамен ВЛ-6кВ    ПС 17 - РП 65 ф. 26Б</t>
  </si>
  <si>
    <t>1.1.4.9</t>
  </si>
  <si>
    <t>Прокладка ВЛ-6кВ взамен существующей ВЛ-6кВ, не подлежащей эксплуатации РП 47 - ТП 559 отпайка на РП 76</t>
  </si>
  <si>
    <t>1.2</t>
  </si>
  <si>
    <t>Создание систем противоаварийной и режимной автоматики</t>
  </si>
  <si>
    <t>G_24</t>
  </si>
  <si>
    <t>1.2.4</t>
  </si>
  <si>
    <t>Монтаж комплекта телемеханики в РП 67</t>
  </si>
  <si>
    <t>1.2.5</t>
  </si>
  <si>
    <t>Монтаж комплекта телемеханики в РП 59</t>
  </si>
  <si>
    <t>1.2.6</t>
  </si>
  <si>
    <t>Монтаж комплекта телемеханики в РП 35</t>
  </si>
  <si>
    <t>1.2.7</t>
  </si>
  <si>
    <t>Монтаж комплекта телемеханики в ТП 580</t>
  </si>
  <si>
    <t>1.2.8</t>
  </si>
  <si>
    <t>Монтаж комплекта телемеханики в РП 16</t>
  </si>
  <si>
    <t>1.3</t>
  </si>
  <si>
    <t>Создание систем телемеханики и связи</t>
  </si>
  <si>
    <t>G_16</t>
  </si>
  <si>
    <t>1.3.1</t>
  </si>
  <si>
    <t>Установка приборов учета, класс напряжения 0,22 (0,4) кВ, всего, в том числе:</t>
  </si>
  <si>
    <t>G_17</t>
  </si>
  <si>
    <t>1.3.1.1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</si>
  <si>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</si>
  <si>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2</t>
  </si>
  <si>
    <t>Новое строительство</t>
  </si>
  <si>
    <t>2.2</t>
  </si>
  <si>
    <t>Прочее новое строительство</t>
  </si>
  <si>
    <t>G_22</t>
  </si>
  <si>
    <t>2.2.1</t>
  </si>
  <si>
    <t>Технологическое присоединение, всего:</t>
  </si>
  <si>
    <t>G_08</t>
  </si>
  <si>
    <t>3</t>
  </si>
  <si>
    <t>Прочее</t>
  </si>
  <si>
    <t>3.2</t>
  </si>
  <si>
    <t>Приобретение машин и механизмов</t>
  </si>
  <si>
    <t>G_01</t>
  </si>
  <si>
    <t>деятельности (мощностей) в эксплуатацию в 2019 году</t>
  </si>
  <si>
    <t>2019</t>
  </si>
  <si>
    <t>Акционерное общество "Тульские городские электрические сети"</t>
  </si>
  <si>
    <t>Замена  вводных ячеек РУ-0,4 кВ на ячейки ЩО-70-3А-22У3 с автоматическими выключателями ВА 55-43 1600А в ТП 554</t>
  </si>
  <si>
    <t>Распоряжением Правительства Тульской области №458-р от 24.07. 2018 года</t>
  </si>
  <si>
    <t>"Утверждаю"</t>
  </si>
  <si>
    <t>Директор по финансам
 и экономике АО "ТГЭС" ____________________Грашина Л.В.</t>
  </si>
  <si>
    <t>Уточнения в результате выполнения проектных работ</t>
  </si>
  <si>
    <t>Работы выполнены в 2017 году</t>
  </si>
  <si>
    <t>III</t>
  </si>
  <si>
    <t>Дата 11 ноября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</si>
</sst>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9"/>
  <sheetViews>
    <sheetView tabSelected="1" view="pageBreakPreview" zoomScaleSheetLayoutView="100" zoomScalePageLayoutView="0" workbookViewId="0" topLeftCell="A1">
      <pane xSplit="2" ySplit="18" topLeftCell="Z4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AP53" sqref="AP53"/>
    </sheetView>
  </sheetViews>
  <sheetFormatPr defaultColWidth="9.00390625" defaultRowHeight="12.75"/>
  <cols>
    <col min="1" max="1" width="7.125" style="1" customWidth="1"/>
    <col min="2" max="2" width="22.25390625" style="1" customWidth="1"/>
    <col min="3" max="3" width="11.375" style="1" customWidth="1"/>
    <col min="4" max="4" width="17.125" style="1" customWidth="1"/>
    <col min="5" max="6" width="4.25390625" style="1" customWidth="1"/>
    <col min="7" max="7" width="6.25390625" style="1" customWidth="1"/>
    <col min="8" max="8" width="4.25390625" style="1" customWidth="1"/>
    <col min="9" max="9" width="5.375" style="1" customWidth="1"/>
    <col min="10" max="10" width="5.625" style="1" customWidth="1"/>
    <col min="11" max="11" width="5.00390625" style="1" customWidth="1"/>
    <col min="12" max="13" width="4.25390625" style="1" customWidth="1"/>
    <col min="14" max="14" width="5.375" style="1" customWidth="1"/>
    <col min="15" max="15" width="4.25390625" style="1" customWidth="1"/>
    <col min="16" max="17" width="5.75390625" style="1" customWidth="1"/>
    <col min="18" max="20" width="4.25390625" style="1" customWidth="1"/>
    <col min="21" max="21" width="5.375" style="1" customWidth="1"/>
    <col min="22" max="22" width="4.25390625" style="1" customWidth="1"/>
    <col min="23" max="23" width="5.25390625" style="1" customWidth="1"/>
    <col min="24" max="24" width="5.875" style="1" customWidth="1"/>
    <col min="25" max="25" width="5.00390625" style="1" customWidth="1"/>
    <col min="26" max="27" width="4.25390625" style="1" customWidth="1"/>
    <col min="28" max="28" width="6.625" style="1" customWidth="1"/>
    <col min="29" max="29" width="4.25390625" style="1" customWidth="1"/>
    <col min="30" max="30" width="5.375" style="1" customWidth="1"/>
    <col min="31" max="31" width="5.875" style="1" customWidth="1"/>
    <col min="32" max="34" width="4.25390625" style="1" customWidth="1"/>
    <col min="35" max="35" width="5.875" style="1" customWidth="1"/>
    <col min="36" max="36" width="4.25390625" style="1" customWidth="1"/>
    <col min="37" max="37" width="5.625" style="1" customWidth="1"/>
    <col min="38" max="38" width="5.875" style="1" customWidth="1"/>
    <col min="39" max="41" width="4.25390625" style="1" customWidth="1"/>
    <col min="42" max="42" width="6.125" style="1" customWidth="1"/>
    <col min="43" max="43" width="5.75390625" style="1" customWidth="1"/>
    <col min="44" max="44" width="5.25390625" style="1" customWidth="1"/>
    <col min="45" max="45" width="5.75390625" style="1" customWidth="1"/>
    <col min="46" max="48" width="4.25390625" style="1" customWidth="1"/>
    <col min="49" max="49" width="5.875" style="1" customWidth="1"/>
    <col min="50" max="50" width="4.25390625" style="1" customWidth="1"/>
    <col min="51" max="51" width="5.375" style="1" customWidth="1"/>
    <col min="52" max="52" width="5.75390625" style="1" customWidth="1"/>
    <col min="53" max="57" width="4.25390625" style="1" customWidth="1"/>
    <col min="58" max="58" width="5.875" style="1" customWidth="1"/>
    <col min="59" max="59" width="5.625" style="1" customWidth="1"/>
    <col min="60" max="62" width="4.25390625" style="1" customWidth="1"/>
    <col min="63" max="63" width="5.375" style="1" customWidth="1"/>
    <col min="64" max="64" width="4.25390625" style="1" customWidth="1"/>
    <col min="65" max="65" width="5.875" style="1" customWidth="1"/>
    <col min="66" max="66" width="6.375" style="1" customWidth="1"/>
    <col min="67" max="81" width="4.25390625" style="1" customWidth="1"/>
    <col min="82" max="82" width="10.625" style="1" customWidth="1"/>
    <col min="83" max="16384" width="9.125" style="1" customWidth="1"/>
  </cols>
  <sheetData>
    <row r="1" s="4" customFormat="1" ht="11.25">
      <c r="CD1" s="11" t="s">
        <v>102</v>
      </c>
    </row>
    <row r="2" spans="76:82" s="4" customFormat="1" ht="24" customHeight="1">
      <c r="BX2" s="12"/>
      <c r="CA2" s="50" t="s">
        <v>2</v>
      </c>
      <c r="CB2" s="50"/>
      <c r="CC2" s="50"/>
      <c r="CD2" s="50"/>
    </row>
    <row r="3" spans="1:37" s="7" customFormat="1" ht="12">
      <c r="A3" s="44" t="s">
        <v>99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1:18" s="7" customFormat="1" ht="12">
      <c r="K4" s="28" t="s">
        <v>60</v>
      </c>
      <c r="L4" s="41" t="s">
        <v>206</v>
      </c>
      <c r="M4" s="41"/>
      <c r="N4" s="49" t="s">
        <v>61</v>
      </c>
      <c r="O4" s="49"/>
      <c r="P4" s="41" t="s">
        <v>198</v>
      </c>
      <c r="Q4" s="41"/>
      <c r="R4" s="29" t="s">
        <v>62</v>
      </c>
    </row>
    <row r="5" spans="70:75" ht="11.25" customHeight="1">
      <c r="BR5" s="60" t="s">
        <v>202</v>
      </c>
      <c r="BS5" s="60"/>
      <c r="BT5" s="60"/>
      <c r="BU5" s="60"/>
      <c r="BV5" s="60"/>
      <c r="BW5" s="4"/>
    </row>
    <row r="6" spans="11:76" s="7" customFormat="1" ht="12.75" customHeight="1">
      <c r="K6" s="8" t="s">
        <v>3</v>
      </c>
      <c r="L6" s="42" t="s">
        <v>199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BP6" s="33"/>
      <c r="BQ6" s="33"/>
      <c r="BR6" s="33"/>
      <c r="BS6" s="33"/>
      <c r="BT6" s="33"/>
      <c r="BU6" s="33"/>
      <c r="BV6" s="33"/>
      <c r="BW6" s="33"/>
      <c r="BX6" s="33"/>
    </row>
    <row r="7" spans="12:77" s="4" customFormat="1" ht="10.5" customHeight="1">
      <c r="L7" s="43" t="s">
        <v>4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9"/>
      <c r="AJ7" s="9"/>
      <c r="AK7" s="9"/>
      <c r="BO7" s="62" t="s">
        <v>203</v>
      </c>
      <c r="BP7" s="62"/>
      <c r="BQ7" s="62"/>
      <c r="BR7" s="62"/>
      <c r="BS7" s="62"/>
      <c r="BT7" s="62"/>
      <c r="BU7" s="62"/>
      <c r="BV7" s="62"/>
      <c r="BW7" s="62"/>
      <c r="BX7" s="62"/>
      <c r="BY7" s="62"/>
    </row>
    <row r="8" spans="67:77" ht="11.25" customHeight="1"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</row>
    <row r="9" spans="15:76" s="7" customFormat="1" ht="12">
      <c r="O9" s="8" t="s">
        <v>5</v>
      </c>
      <c r="P9" s="41" t="s">
        <v>198</v>
      </c>
      <c r="Q9" s="41"/>
      <c r="R9" s="7" t="s">
        <v>6</v>
      </c>
      <c r="BP9" s="33"/>
      <c r="BQ9" s="33"/>
      <c r="BR9" s="33"/>
      <c r="BS9" s="33"/>
      <c r="BT9" s="33"/>
      <c r="BU9" s="33"/>
      <c r="BV9" s="33"/>
      <c r="BW9" s="33"/>
      <c r="BX9" s="33"/>
    </row>
    <row r="10" spans="68:75" ht="11.25" customHeight="1">
      <c r="BP10" s="34"/>
      <c r="BQ10" s="34"/>
      <c r="BR10" s="61" t="s">
        <v>207</v>
      </c>
      <c r="BS10" s="61"/>
      <c r="BT10" s="61"/>
      <c r="BU10" s="61"/>
      <c r="BV10" s="61"/>
      <c r="BW10" s="34"/>
    </row>
    <row r="11" spans="14:32" s="7" customFormat="1" ht="12">
      <c r="N11" s="8" t="s">
        <v>7</v>
      </c>
      <c r="O11" s="41" t="s">
        <v>201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10"/>
      <c r="AD11" s="10"/>
      <c r="AE11" s="10"/>
      <c r="AF11" s="10"/>
    </row>
    <row r="12" spans="15:32" s="4" customFormat="1" ht="12.75" customHeight="1">
      <c r="O12" s="43" t="s">
        <v>8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9"/>
      <c r="AD12" s="9"/>
      <c r="AE12" s="9"/>
      <c r="AF12" s="9"/>
    </row>
    <row r="13" spans="7:19" s="2" customFormat="1" ht="9" customHeight="1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82" s="4" customFormat="1" ht="15" customHeight="1">
      <c r="A14" s="45" t="s">
        <v>17</v>
      </c>
      <c r="B14" s="45" t="s">
        <v>18</v>
      </c>
      <c r="C14" s="45" t="s">
        <v>9</v>
      </c>
      <c r="D14" s="45" t="s">
        <v>98</v>
      </c>
      <c r="E14" s="47" t="s">
        <v>95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65" t="s">
        <v>197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51" t="s">
        <v>103</v>
      </c>
      <c r="BX14" s="52"/>
      <c r="BY14" s="52"/>
      <c r="BZ14" s="52"/>
      <c r="CA14" s="52"/>
      <c r="CB14" s="52"/>
      <c r="CC14" s="53"/>
      <c r="CD14" s="45" t="s">
        <v>63</v>
      </c>
    </row>
    <row r="15" spans="1:82" s="4" customFormat="1" ht="15" customHeight="1">
      <c r="A15" s="46"/>
      <c r="B15" s="46"/>
      <c r="C15" s="46"/>
      <c r="D15" s="46"/>
      <c r="E15" s="38" t="s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67"/>
      <c r="AM15" s="67"/>
      <c r="AN15" s="38" t="s">
        <v>1</v>
      </c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54"/>
      <c r="BX15" s="55"/>
      <c r="BY15" s="55"/>
      <c r="BZ15" s="55"/>
      <c r="CA15" s="55"/>
      <c r="CB15" s="55"/>
      <c r="CC15" s="56"/>
      <c r="CD15" s="46"/>
    </row>
    <row r="16" spans="1:82" s="4" customFormat="1" ht="15" customHeight="1">
      <c r="A16" s="46"/>
      <c r="B16" s="46"/>
      <c r="C16" s="46"/>
      <c r="D16" s="46"/>
      <c r="E16" s="38" t="s">
        <v>19</v>
      </c>
      <c r="F16" s="39"/>
      <c r="G16" s="39"/>
      <c r="H16" s="39"/>
      <c r="I16" s="39"/>
      <c r="J16" s="39"/>
      <c r="K16" s="40"/>
      <c r="L16" s="38" t="s">
        <v>20</v>
      </c>
      <c r="M16" s="39"/>
      <c r="N16" s="39"/>
      <c r="O16" s="39"/>
      <c r="P16" s="39"/>
      <c r="Q16" s="39"/>
      <c r="R16" s="40"/>
      <c r="S16" s="38" t="s">
        <v>21</v>
      </c>
      <c r="T16" s="39"/>
      <c r="U16" s="39"/>
      <c r="V16" s="39"/>
      <c r="W16" s="39"/>
      <c r="X16" s="39"/>
      <c r="Y16" s="40"/>
      <c r="Z16" s="38" t="s">
        <v>22</v>
      </c>
      <c r="AA16" s="39"/>
      <c r="AB16" s="39"/>
      <c r="AC16" s="39"/>
      <c r="AD16" s="39"/>
      <c r="AE16" s="39"/>
      <c r="AF16" s="40"/>
      <c r="AG16" s="38" t="s">
        <v>23</v>
      </c>
      <c r="AH16" s="39"/>
      <c r="AI16" s="39"/>
      <c r="AJ16" s="39"/>
      <c r="AK16" s="39"/>
      <c r="AL16" s="39"/>
      <c r="AM16" s="39"/>
      <c r="AN16" s="38" t="s">
        <v>19</v>
      </c>
      <c r="AO16" s="39"/>
      <c r="AP16" s="39"/>
      <c r="AQ16" s="39"/>
      <c r="AR16" s="39"/>
      <c r="AS16" s="39"/>
      <c r="AT16" s="40"/>
      <c r="AU16" s="38" t="s">
        <v>20</v>
      </c>
      <c r="AV16" s="39"/>
      <c r="AW16" s="39"/>
      <c r="AX16" s="39"/>
      <c r="AY16" s="39"/>
      <c r="AZ16" s="39"/>
      <c r="BA16" s="40"/>
      <c r="BB16" s="38" t="s">
        <v>21</v>
      </c>
      <c r="BC16" s="39"/>
      <c r="BD16" s="39"/>
      <c r="BE16" s="39"/>
      <c r="BF16" s="39"/>
      <c r="BG16" s="39"/>
      <c r="BH16" s="40"/>
      <c r="BI16" s="38" t="s">
        <v>22</v>
      </c>
      <c r="BJ16" s="39"/>
      <c r="BK16" s="39"/>
      <c r="BL16" s="39"/>
      <c r="BM16" s="39"/>
      <c r="BN16" s="39"/>
      <c r="BO16" s="40"/>
      <c r="BP16" s="38" t="s">
        <v>23</v>
      </c>
      <c r="BQ16" s="39"/>
      <c r="BR16" s="39"/>
      <c r="BS16" s="39"/>
      <c r="BT16" s="39"/>
      <c r="BU16" s="39"/>
      <c r="BV16" s="40"/>
      <c r="BW16" s="57"/>
      <c r="BX16" s="58"/>
      <c r="BY16" s="58"/>
      <c r="BZ16" s="58"/>
      <c r="CA16" s="58"/>
      <c r="CB16" s="58"/>
      <c r="CC16" s="59"/>
      <c r="CD16" s="46"/>
    </row>
    <row r="17" spans="1:82" s="4" customFormat="1" ht="86.25" customHeight="1">
      <c r="A17" s="46"/>
      <c r="B17" s="46"/>
      <c r="C17" s="46"/>
      <c r="D17" s="46"/>
      <c r="E17" s="5" t="s">
        <v>24</v>
      </c>
      <c r="F17" s="5" t="s">
        <v>25</v>
      </c>
      <c r="G17" s="5" t="s">
        <v>96</v>
      </c>
      <c r="H17" s="5" t="s">
        <v>112</v>
      </c>
      <c r="I17" s="5" t="s">
        <v>97</v>
      </c>
      <c r="J17" s="5" t="s">
        <v>26</v>
      </c>
      <c r="K17" s="5" t="s">
        <v>27</v>
      </c>
      <c r="L17" s="5" t="s">
        <v>24</v>
      </c>
      <c r="M17" s="5" t="s">
        <v>25</v>
      </c>
      <c r="N17" s="5" t="s">
        <v>96</v>
      </c>
      <c r="O17" s="5" t="s">
        <v>112</v>
      </c>
      <c r="P17" s="5" t="s">
        <v>97</v>
      </c>
      <c r="Q17" s="5" t="s">
        <v>26</v>
      </c>
      <c r="R17" s="5" t="s">
        <v>27</v>
      </c>
      <c r="S17" s="5" t="s">
        <v>24</v>
      </c>
      <c r="T17" s="5" t="s">
        <v>25</v>
      </c>
      <c r="U17" s="5" t="s">
        <v>96</v>
      </c>
      <c r="V17" s="5" t="s">
        <v>112</v>
      </c>
      <c r="W17" s="5" t="s">
        <v>97</v>
      </c>
      <c r="X17" s="5" t="s">
        <v>26</v>
      </c>
      <c r="Y17" s="5" t="s">
        <v>27</v>
      </c>
      <c r="Z17" s="5" t="s">
        <v>24</v>
      </c>
      <c r="AA17" s="5" t="s">
        <v>25</v>
      </c>
      <c r="AB17" s="5" t="s">
        <v>96</v>
      </c>
      <c r="AC17" s="5" t="s">
        <v>112</v>
      </c>
      <c r="AD17" s="5" t="s">
        <v>97</v>
      </c>
      <c r="AE17" s="5" t="s">
        <v>26</v>
      </c>
      <c r="AF17" s="5" t="s">
        <v>27</v>
      </c>
      <c r="AG17" s="5" t="s">
        <v>24</v>
      </c>
      <c r="AH17" s="5" t="s">
        <v>25</v>
      </c>
      <c r="AI17" s="5" t="s">
        <v>96</v>
      </c>
      <c r="AJ17" s="5" t="s">
        <v>112</v>
      </c>
      <c r="AK17" s="5" t="s">
        <v>97</v>
      </c>
      <c r="AL17" s="5" t="s">
        <v>26</v>
      </c>
      <c r="AM17" s="5" t="s">
        <v>27</v>
      </c>
      <c r="AN17" s="5" t="s">
        <v>24</v>
      </c>
      <c r="AO17" s="5" t="s">
        <v>25</v>
      </c>
      <c r="AP17" s="5" t="s">
        <v>96</v>
      </c>
      <c r="AQ17" s="5" t="s">
        <v>112</v>
      </c>
      <c r="AR17" s="5" t="s">
        <v>97</v>
      </c>
      <c r="AS17" s="5" t="s">
        <v>26</v>
      </c>
      <c r="AT17" s="5" t="s">
        <v>27</v>
      </c>
      <c r="AU17" s="5" t="s">
        <v>24</v>
      </c>
      <c r="AV17" s="5" t="s">
        <v>25</v>
      </c>
      <c r="AW17" s="5" t="s">
        <v>96</v>
      </c>
      <c r="AX17" s="5" t="s">
        <v>112</v>
      </c>
      <c r="AY17" s="5" t="s">
        <v>97</v>
      </c>
      <c r="AZ17" s="5" t="s">
        <v>26</v>
      </c>
      <c r="BA17" s="5" t="s">
        <v>27</v>
      </c>
      <c r="BB17" s="5" t="s">
        <v>24</v>
      </c>
      <c r="BC17" s="5" t="s">
        <v>25</v>
      </c>
      <c r="BD17" s="5" t="s">
        <v>96</v>
      </c>
      <c r="BE17" s="5" t="s">
        <v>112</v>
      </c>
      <c r="BF17" s="5" t="s">
        <v>97</v>
      </c>
      <c r="BG17" s="5" t="s">
        <v>26</v>
      </c>
      <c r="BH17" s="5" t="s">
        <v>27</v>
      </c>
      <c r="BI17" s="5" t="s">
        <v>24</v>
      </c>
      <c r="BJ17" s="5" t="s">
        <v>25</v>
      </c>
      <c r="BK17" s="5" t="s">
        <v>96</v>
      </c>
      <c r="BL17" s="5" t="s">
        <v>112</v>
      </c>
      <c r="BM17" s="5" t="s">
        <v>97</v>
      </c>
      <c r="BN17" s="5" t="s">
        <v>26</v>
      </c>
      <c r="BO17" s="5" t="s">
        <v>27</v>
      </c>
      <c r="BP17" s="5" t="s">
        <v>24</v>
      </c>
      <c r="BQ17" s="5" t="s">
        <v>25</v>
      </c>
      <c r="BR17" s="5" t="s">
        <v>96</v>
      </c>
      <c r="BS17" s="5" t="s">
        <v>112</v>
      </c>
      <c r="BT17" s="5" t="s">
        <v>97</v>
      </c>
      <c r="BU17" s="5" t="s">
        <v>26</v>
      </c>
      <c r="BV17" s="5" t="s">
        <v>27</v>
      </c>
      <c r="BW17" s="5" t="s">
        <v>24</v>
      </c>
      <c r="BX17" s="5" t="s">
        <v>25</v>
      </c>
      <c r="BY17" s="5" t="s">
        <v>96</v>
      </c>
      <c r="BZ17" s="5" t="s">
        <v>112</v>
      </c>
      <c r="CA17" s="5" t="s">
        <v>97</v>
      </c>
      <c r="CB17" s="5" t="s">
        <v>26</v>
      </c>
      <c r="CC17" s="5" t="s">
        <v>27</v>
      </c>
      <c r="CD17" s="46"/>
    </row>
    <row r="18" spans="1:82" s="4" customFormat="1" ht="11.25">
      <c r="A18" s="6">
        <v>1</v>
      </c>
      <c r="B18" s="6">
        <v>2</v>
      </c>
      <c r="C18" s="6">
        <v>3</v>
      </c>
      <c r="D18" s="6">
        <v>4</v>
      </c>
      <c r="E18" s="6" t="s">
        <v>10</v>
      </c>
      <c r="F18" s="6" t="s">
        <v>11</v>
      </c>
      <c r="G18" s="6" t="s">
        <v>12</v>
      </c>
      <c r="H18" s="6" t="s">
        <v>13</v>
      </c>
      <c r="I18" s="6" t="s">
        <v>28</v>
      </c>
      <c r="J18" s="6" t="s">
        <v>29</v>
      </c>
      <c r="K18" s="6" t="s">
        <v>30</v>
      </c>
      <c r="L18" s="6" t="s">
        <v>31</v>
      </c>
      <c r="M18" s="6" t="s">
        <v>32</v>
      </c>
      <c r="N18" s="6" t="s">
        <v>33</v>
      </c>
      <c r="O18" s="6" t="s">
        <v>34</v>
      </c>
      <c r="P18" s="6" t="s">
        <v>35</v>
      </c>
      <c r="Q18" s="6" t="s">
        <v>36</v>
      </c>
      <c r="R18" s="6" t="s">
        <v>37</v>
      </c>
      <c r="S18" s="6" t="s">
        <v>38</v>
      </c>
      <c r="T18" s="6" t="s">
        <v>39</v>
      </c>
      <c r="U18" s="6" t="s">
        <v>40</v>
      </c>
      <c r="V18" s="6" t="s">
        <v>41</v>
      </c>
      <c r="W18" s="6" t="s">
        <v>42</v>
      </c>
      <c r="X18" s="6" t="s">
        <v>43</v>
      </c>
      <c r="Y18" s="6" t="s">
        <v>44</v>
      </c>
      <c r="Z18" s="6" t="s">
        <v>45</v>
      </c>
      <c r="AA18" s="6" t="s">
        <v>46</v>
      </c>
      <c r="AB18" s="6" t="s">
        <v>47</v>
      </c>
      <c r="AC18" s="6" t="s">
        <v>48</v>
      </c>
      <c r="AD18" s="6" t="s">
        <v>49</v>
      </c>
      <c r="AE18" s="6" t="s">
        <v>50</v>
      </c>
      <c r="AF18" s="6" t="s">
        <v>51</v>
      </c>
      <c r="AG18" s="6" t="s">
        <v>52</v>
      </c>
      <c r="AH18" s="6" t="s">
        <v>53</v>
      </c>
      <c r="AI18" s="6" t="s">
        <v>54</v>
      </c>
      <c r="AJ18" s="6" t="s">
        <v>55</v>
      </c>
      <c r="AK18" s="6" t="s">
        <v>56</v>
      </c>
      <c r="AL18" s="6" t="s">
        <v>57</v>
      </c>
      <c r="AM18" s="6" t="s">
        <v>58</v>
      </c>
      <c r="AN18" s="6" t="s">
        <v>14</v>
      </c>
      <c r="AO18" s="6" t="s">
        <v>15</v>
      </c>
      <c r="AP18" s="6" t="s">
        <v>16</v>
      </c>
      <c r="AQ18" s="6" t="s">
        <v>111</v>
      </c>
      <c r="AR18" s="6" t="s">
        <v>64</v>
      </c>
      <c r="AS18" s="6" t="s">
        <v>65</v>
      </c>
      <c r="AT18" s="6" t="s">
        <v>66</v>
      </c>
      <c r="AU18" s="6" t="s">
        <v>67</v>
      </c>
      <c r="AV18" s="6" t="s">
        <v>68</v>
      </c>
      <c r="AW18" s="6" t="s">
        <v>69</v>
      </c>
      <c r="AX18" s="6" t="s">
        <v>70</v>
      </c>
      <c r="AY18" s="6" t="s">
        <v>71</v>
      </c>
      <c r="AZ18" s="6" t="s">
        <v>72</v>
      </c>
      <c r="BA18" s="6" t="s">
        <v>73</v>
      </c>
      <c r="BB18" s="6" t="s">
        <v>74</v>
      </c>
      <c r="BC18" s="6" t="s">
        <v>75</v>
      </c>
      <c r="BD18" s="6" t="s">
        <v>76</v>
      </c>
      <c r="BE18" s="6" t="s">
        <v>77</v>
      </c>
      <c r="BF18" s="6" t="s">
        <v>78</v>
      </c>
      <c r="BG18" s="6" t="s">
        <v>79</v>
      </c>
      <c r="BH18" s="6" t="s">
        <v>80</v>
      </c>
      <c r="BI18" s="6" t="s">
        <v>81</v>
      </c>
      <c r="BJ18" s="6" t="s">
        <v>82</v>
      </c>
      <c r="BK18" s="6" t="s">
        <v>83</v>
      </c>
      <c r="BL18" s="6" t="s">
        <v>84</v>
      </c>
      <c r="BM18" s="6" t="s">
        <v>85</v>
      </c>
      <c r="BN18" s="6" t="s">
        <v>86</v>
      </c>
      <c r="BO18" s="6" t="s">
        <v>87</v>
      </c>
      <c r="BP18" s="6" t="s">
        <v>88</v>
      </c>
      <c r="BQ18" s="6" t="s">
        <v>89</v>
      </c>
      <c r="BR18" s="6" t="s">
        <v>90</v>
      </c>
      <c r="BS18" s="6" t="s">
        <v>91</v>
      </c>
      <c r="BT18" s="6" t="s">
        <v>92</v>
      </c>
      <c r="BU18" s="6" t="s">
        <v>93</v>
      </c>
      <c r="BV18" s="6" t="s">
        <v>94</v>
      </c>
      <c r="BW18" s="6" t="s">
        <v>104</v>
      </c>
      <c r="BX18" s="6" t="s">
        <v>105</v>
      </c>
      <c r="BY18" s="6" t="s">
        <v>106</v>
      </c>
      <c r="BZ18" s="6" t="s">
        <v>107</v>
      </c>
      <c r="CA18" s="6" t="s">
        <v>108</v>
      </c>
      <c r="CB18" s="6" t="s">
        <v>109</v>
      </c>
      <c r="CC18" s="6" t="s">
        <v>110</v>
      </c>
      <c r="CD18" s="6">
        <v>8</v>
      </c>
    </row>
    <row r="19" spans="1:82" s="4" customFormat="1" ht="31.5">
      <c r="A19" s="13" t="s">
        <v>113</v>
      </c>
      <c r="B19" s="14" t="s">
        <v>114</v>
      </c>
      <c r="C19" s="15" t="s">
        <v>115</v>
      </c>
      <c r="D19" s="6"/>
      <c r="E19" s="30">
        <f aca="true" t="shared" si="0" ref="E19:BP19">E20+E42+E48</f>
        <v>2.5</v>
      </c>
      <c r="F19" s="30">
        <f t="shared" si="0"/>
        <v>0</v>
      </c>
      <c r="G19" s="30">
        <f t="shared" si="0"/>
        <v>0.82</v>
      </c>
      <c r="H19" s="30">
        <f t="shared" si="0"/>
        <v>0</v>
      </c>
      <c r="I19" s="30">
        <f t="shared" si="0"/>
        <v>8.27</v>
      </c>
      <c r="J19" s="30">
        <f t="shared" si="0"/>
        <v>0</v>
      </c>
      <c r="K19" s="30">
        <f t="shared" si="0"/>
        <v>3095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0</v>
      </c>
      <c r="Y19" s="30">
        <f t="shared" si="0"/>
        <v>3050</v>
      </c>
      <c r="Z19" s="30">
        <f t="shared" si="0"/>
        <v>2.5</v>
      </c>
      <c r="AA19" s="30">
        <f t="shared" si="0"/>
        <v>0</v>
      </c>
      <c r="AB19" s="30">
        <f t="shared" si="0"/>
        <v>0.82</v>
      </c>
      <c r="AC19" s="30">
        <f t="shared" si="0"/>
        <v>0</v>
      </c>
      <c r="AD19" s="30">
        <f t="shared" si="0"/>
        <v>8.27</v>
      </c>
      <c r="AE19" s="30">
        <f t="shared" si="0"/>
        <v>0</v>
      </c>
      <c r="AF19" s="30">
        <f t="shared" si="0"/>
        <v>35</v>
      </c>
      <c r="AG19" s="30">
        <f t="shared" si="0"/>
        <v>0</v>
      </c>
      <c r="AH19" s="30">
        <f t="shared" si="0"/>
        <v>0</v>
      </c>
      <c r="AI19" s="30">
        <f t="shared" si="0"/>
        <v>0</v>
      </c>
      <c r="AJ19" s="30">
        <f t="shared" si="0"/>
        <v>0</v>
      </c>
      <c r="AK19" s="30">
        <f t="shared" si="0"/>
        <v>0</v>
      </c>
      <c r="AL19" s="30">
        <f t="shared" si="0"/>
        <v>0</v>
      </c>
      <c r="AM19" s="30">
        <f t="shared" si="0"/>
        <v>10</v>
      </c>
      <c r="AN19" s="30">
        <f t="shared" si="0"/>
        <v>3.3</v>
      </c>
      <c r="AO19" s="30">
        <f t="shared" si="0"/>
        <v>0</v>
      </c>
      <c r="AP19" s="30">
        <f t="shared" si="0"/>
        <v>0.31</v>
      </c>
      <c r="AQ19" s="30">
        <f t="shared" si="0"/>
        <v>0</v>
      </c>
      <c r="AR19" s="30">
        <f t="shared" si="0"/>
        <v>8.78</v>
      </c>
      <c r="AS19" s="30">
        <f t="shared" si="0"/>
        <v>0</v>
      </c>
      <c r="AT19" s="30">
        <f t="shared" si="0"/>
        <v>3068</v>
      </c>
      <c r="AU19" s="30">
        <f t="shared" si="0"/>
        <v>0</v>
      </c>
      <c r="AV19" s="30">
        <f t="shared" si="0"/>
        <v>0</v>
      </c>
      <c r="AW19" s="30">
        <f t="shared" si="0"/>
        <v>0</v>
      </c>
      <c r="AX19" s="30">
        <f t="shared" si="0"/>
        <v>0</v>
      </c>
      <c r="AY19" s="30">
        <f t="shared" si="0"/>
        <v>0</v>
      </c>
      <c r="AZ19" s="30">
        <f t="shared" si="0"/>
        <v>0</v>
      </c>
      <c r="BA19" s="30">
        <f t="shared" si="0"/>
        <v>0</v>
      </c>
      <c r="BB19" s="30">
        <f t="shared" si="0"/>
        <v>2.5</v>
      </c>
      <c r="BC19" s="30">
        <f t="shared" si="0"/>
        <v>0</v>
      </c>
      <c r="BD19" s="30">
        <f t="shared" si="0"/>
        <v>0</v>
      </c>
      <c r="BE19" s="30">
        <f t="shared" si="0"/>
        <v>0</v>
      </c>
      <c r="BF19" s="30">
        <f t="shared" si="0"/>
        <v>0.16</v>
      </c>
      <c r="BG19" s="30">
        <f t="shared" si="0"/>
        <v>0</v>
      </c>
      <c r="BH19" s="30">
        <f t="shared" si="0"/>
        <v>0</v>
      </c>
      <c r="BI19" s="30">
        <f t="shared" si="0"/>
        <v>0.8</v>
      </c>
      <c r="BJ19" s="30">
        <f t="shared" si="0"/>
        <v>0</v>
      </c>
      <c r="BK19" s="30">
        <f t="shared" si="0"/>
        <v>0.31</v>
      </c>
      <c r="BL19" s="30">
        <f t="shared" si="0"/>
        <v>0</v>
      </c>
      <c r="BM19" s="30">
        <f t="shared" si="0"/>
        <v>8.62</v>
      </c>
      <c r="BN19" s="30">
        <f t="shared" si="0"/>
        <v>0</v>
      </c>
      <c r="BO19" s="30">
        <f t="shared" si="0"/>
        <v>3068</v>
      </c>
      <c r="BP19" s="30">
        <f t="shared" si="0"/>
        <v>0</v>
      </c>
      <c r="BQ19" s="30">
        <f aca="true" t="shared" si="1" ref="BQ19:CC19">BQ20+BQ42+BQ48</f>
        <v>0</v>
      </c>
      <c r="BR19" s="30">
        <f t="shared" si="1"/>
        <v>0</v>
      </c>
      <c r="BS19" s="30">
        <f t="shared" si="1"/>
        <v>0</v>
      </c>
      <c r="BT19" s="30">
        <f t="shared" si="1"/>
        <v>0</v>
      </c>
      <c r="BU19" s="30">
        <f t="shared" si="1"/>
        <v>0</v>
      </c>
      <c r="BV19" s="30">
        <f t="shared" si="1"/>
        <v>0</v>
      </c>
      <c r="BW19" s="30">
        <f t="shared" si="1"/>
        <v>0.8</v>
      </c>
      <c r="BX19" s="30">
        <f t="shared" si="1"/>
        <v>0</v>
      </c>
      <c r="BY19" s="30">
        <f t="shared" si="1"/>
        <v>0.51</v>
      </c>
      <c r="BZ19" s="30">
        <f t="shared" si="1"/>
        <v>0</v>
      </c>
      <c r="CA19" s="30">
        <f t="shared" si="1"/>
        <v>1.51</v>
      </c>
      <c r="CB19" s="30">
        <f t="shared" si="1"/>
        <v>0</v>
      </c>
      <c r="CC19" s="30">
        <f t="shared" si="1"/>
        <v>2</v>
      </c>
      <c r="CD19" s="19"/>
    </row>
    <row r="20" spans="1:82" s="4" customFormat="1" ht="42">
      <c r="A20" s="13" t="s">
        <v>116</v>
      </c>
      <c r="B20" s="14" t="s">
        <v>117</v>
      </c>
      <c r="C20" s="15" t="s">
        <v>115</v>
      </c>
      <c r="D20" s="6"/>
      <c r="E20" s="30">
        <f aca="true" t="shared" si="2" ref="E20:BP20">E21+E25+E31+E39</f>
        <v>2.5</v>
      </c>
      <c r="F20" s="30">
        <f t="shared" si="2"/>
        <v>0</v>
      </c>
      <c r="G20" s="30">
        <f t="shared" si="2"/>
        <v>0.82</v>
      </c>
      <c r="H20" s="30">
        <f t="shared" si="2"/>
        <v>0</v>
      </c>
      <c r="I20" s="30">
        <f t="shared" si="2"/>
        <v>8.27</v>
      </c>
      <c r="J20" s="30">
        <f t="shared" si="2"/>
        <v>0</v>
      </c>
      <c r="K20" s="30">
        <f t="shared" si="2"/>
        <v>40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2.5</v>
      </c>
      <c r="AA20" s="30">
        <f t="shared" si="2"/>
        <v>0</v>
      </c>
      <c r="AB20" s="30">
        <f t="shared" si="2"/>
        <v>0.82</v>
      </c>
      <c r="AC20" s="30">
        <f t="shared" si="2"/>
        <v>0</v>
      </c>
      <c r="AD20" s="30">
        <f t="shared" si="2"/>
        <v>8.27</v>
      </c>
      <c r="AE20" s="30">
        <f t="shared" si="2"/>
        <v>0</v>
      </c>
      <c r="AF20" s="30">
        <f t="shared" si="2"/>
        <v>30</v>
      </c>
      <c r="AG20" s="30">
        <f t="shared" si="2"/>
        <v>0</v>
      </c>
      <c r="AH20" s="30">
        <f t="shared" si="2"/>
        <v>0</v>
      </c>
      <c r="AI20" s="30">
        <f t="shared" si="2"/>
        <v>0</v>
      </c>
      <c r="AJ20" s="30">
        <f t="shared" si="2"/>
        <v>0</v>
      </c>
      <c r="AK20" s="30">
        <f t="shared" si="2"/>
        <v>0</v>
      </c>
      <c r="AL20" s="30">
        <f t="shared" si="2"/>
        <v>0</v>
      </c>
      <c r="AM20" s="30">
        <f t="shared" si="2"/>
        <v>10</v>
      </c>
      <c r="AN20" s="30">
        <f t="shared" si="2"/>
        <v>3.3</v>
      </c>
      <c r="AO20" s="30">
        <f t="shared" si="2"/>
        <v>0</v>
      </c>
      <c r="AP20" s="30">
        <f t="shared" si="2"/>
        <v>0.31</v>
      </c>
      <c r="AQ20" s="30">
        <f t="shared" si="2"/>
        <v>0</v>
      </c>
      <c r="AR20" s="30">
        <f t="shared" si="2"/>
        <v>8.78</v>
      </c>
      <c r="AS20" s="30">
        <f t="shared" si="2"/>
        <v>0</v>
      </c>
      <c r="AT20" s="30">
        <f t="shared" si="2"/>
        <v>14</v>
      </c>
      <c r="AU20" s="30">
        <f t="shared" si="2"/>
        <v>0</v>
      </c>
      <c r="AV20" s="30">
        <f t="shared" si="2"/>
        <v>0</v>
      </c>
      <c r="AW20" s="30">
        <f t="shared" si="2"/>
        <v>0</v>
      </c>
      <c r="AX20" s="30">
        <f t="shared" si="2"/>
        <v>0</v>
      </c>
      <c r="AY20" s="30">
        <f t="shared" si="2"/>
        <v>0</v>
      </c>
      <c r="AZ20" s="30">
        <f t="shared" si="2"/>
        <v>0</v>
      </c>
      <c r="BA20" s="30">
        <f t="shared" si="2"/>
        <v>0</v>
      </c>
      <c r="BB20" s="30">
        <f t="shared" si="2"/>
        <v>2.5</v>
      </c>
      <c r="BC20" s="30">
        <f t="shared" si="2"/>
        <v>0</v>
      </c>
      <c r="BD20" s="30">
        <f t="shared" si="2"/>
        <v>0</v>
      </c>
      <c r="BE20" s="30">
        <f t="shared" si="2"/>
        <v>0</v>
      </c>
      <c r="BF20" s="30">
        <f t="shared" si="2"/>
        <v>0.16</v>
      </c>
      <c r="BG20" s="30">
        <f t="shared" si="2"/>
        <v>0</v>
      </c>
      <c r="BH20" s="30">
        <f t="shared" si="2"/>
        <v>0</v>
      </c>
      <c r="BI20" s="30">
        <f t="shared" si="2"/>
        <v>0.8</v>
      </c>
      <c r="BJ20" s="30">
        <f t="shared" si="2"/>
        <v>0</v>
      </c>
      <c r="BK20" s="30">
        <f t="shared" si="2"/>
        <v>0.31</v>
      </c>
      <c r="BL20" s="30">
        <f t="shared" si="2"/>
        <v>0</v>
      </c>
      <c r="BM20" s="30">
        <f t="shared" si="2"/>
        <v>8.62</v>
      </c>
      <c r="BN20" s="30">
        <f t="shared" si="2"/>
        <v>0</v>
      </c>
      <c r="BO20" s="30">
        <f t="shared" si="2"/>
        <v>14</v>
      </c>
      <c r="BP20" s="30">
        <f t="shared" si="2"/>
        <v>0</v>
      </c>
      <c r="BQ20" s="30">
        <f aca="true" t="shared" si="3" ref="BQ20:CC20">BQ21+BQ25+BQ31+BQ39</f>
        <v>0</v>
      </c>
      <c r="BR20" s="30">
        <f t="shared" si="3"/>
        <v>0</v>
      </c>
      <c r="BS20" s="30">
        <f t="shared" si="3"/>
        <v>0</v>
      </c>
      <c r="BT20" s="30">
        <f t="shared" si="3"/>
        <v>0</v>
      </c>
      <c r="BU20" s="30">
        <f t="shared" si="3"/>
        <v>0</v>
      </c>
      <c r="BV20" s="30">
        <f t="shared" si="3"/>
        <v>0</v>
      </c>
      <c r="BW20" s="30">
        <f t="shared" si="3"/>
        <v>0.8</v>
      </c>
      <c r="BX20" s="30">
        <f t="shared" si="3"/>
        <v>0</v>
      </c>
      <c r="BY20" s="30">
        <f t="shared" si="3"/>
        <v>0.51</v>
      </c>
      <c r="BZ20" s="30">
        <f t="shared" si="3"/>
        <v>0</v>
      </c>
      <c r="CA20" s="30">
        <f t="shared" si="3"/>
        <v>1.51</v>
      </c>
      <c r="CB20" s="30">
        <f t="shared" si="3"/>
        <v>0</v>
      </c>
      <c r="CC20" s="30">
        <f t="shared" si="3"/>
        <v>1</v>
      </c>
      <c r="CD20" s="19"/>
    </row>
    <row r="21" spans="1:82" s="4" customFormat="1" ht="42">
      <c r="A21" s="13" t="s">
        <v>118</v>
      </c>
      <c r="B21" s="16" t="s">
        <v>119</v>
      </c>
      <c r="C21" s="15" t="s">
        <v>120</v>
      </c>
      <c r="D21" s="6"/>
      <c r="E21" s="30">
        <f aca="true" t="shared" si="4" ref="E21:BP21">E22+E23+E24</f>
        <v>2.5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28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0</v>
      </c>
      <c r="P21" s="30">
        <f t="shared" si="4"/>
        <v>0</v>
      </c>
      <c r="Q21" s="30">
        <f t="shared" si="4"/>
        <v>0</v>
      </c>
      <c r="R21" s="30">
        <f t="shared" si="4"/>
        <v>0</v>
      </c>
      <c r="S21" s="30">
        <f t="shared" si="4"/>
        <v>0</v>
      </c>
      <c r="T21" s="30">
        <f t="shared" si="4"/>
        <v>0</v>
      </c>
      <c r="U21" s="30">
        <f t="shared" si="4"/>
        <v>0</v>
      </c>
      <c r="V21" s="30">
        <f t="shared" si="4"/>
        <v>0</v>
      </c>
      <c r="W21" s="30">
        <f t="shared" si="4"/>
        <v>0</v>
      </c>
      <c r="X21" s="30">
        <f t="shared" si="4"/>
        <v>0</v>
      </c>
      <c r="Y21" s="30">
        <f t="shared" si="4"/>
        <v>0</v>
      </c>
      <c r="Z21" s="30">
        <f t="shared" si="4"/>
        <v>2.5</v>
      </c>
      <c r="AA21" s="30">
        <f t="shared" si="4"/>
        <v>0</v>
      </c>
      <c r="AB21" s="30">
        <f t="shared" si="4"/>
        <v>0</v>
      </c>
      <c r="AC21" s="30">
        <f t="shared" si="4"/>
        <v>0</v>
      </c>
      <c r="AD21" s="30">
        <f t="shared" si="4"/>
        <v>0</v>
      </c>
      <c r="AE21" s="30">
        <f t="shared" si="4"/>
        <v>0</v>
      </c>
      <c r="AF21" s="30">
        <f t="shared" si="4"/>
        <v>18</v>
      </c>
      <c r="AG21" s="30">
        <f t="shared" si="4"/>
        <v>0</v>
      </c>
      <c r="AH21" s="30">
        <f t="shared" si="4"/>
        <v>0</v>
      </c>
      <c r="AI21" s="30">
        <f t="shared" si="4"/>
        <v>0</v>
      </c>
      <c r="AJ21" s="30">
        <f t="shared" si="4"/>
        <v>0</v>
      </c>
      <c r="AK21" s="30">
        <f t="shared" si="4"/>
        <v>0</v>
      </c>
      <c r="AL21" s="30">
        <f t="shared" si="4"/>
        <v>0</v>
      </c>
      <c r="AM21" s="30">
        <f t="shared" si="4"/>
        <v>10</v>
      </c>
      <c r="AN21" s="30">
        <f t="shared" si="4"/>
        <v>3.3</v>
      </c>
      <c r="AO21" s="30">
        <f t="shared" si="4"/>
        <v>0</v>
      </c>
      <c r="AP21" s="30">
        <f t="shared" si="4"/>
        <v>0</v>
      </c>
      <c r="AQ21" s="30">
        <f t="shared" si="4"/>
        <v>0</v>
      </c>
      <c r="AR21" s="30">
        <f t="shared" si="4"/>
        <v>0.31</v>
      </c>
      <c r="AS21" s="30">
        <f t="shared" si="4"/>
        <v>0</v>
      </c>
      <c r="AT21" s="30">
        <f t="shared" si="4"/>
        <v>0</v>
      </c>
      <c r="AU21" s="30">
        <f t="shared" si="4"/>
        <v>0</v>
      </c>
      <c r="AV21" s="30">
        <f t="shared" si="4"/>
        <v>0</v>
      </c>
      <c r="AW21" s="30">
        <f t="shared" si="4"/>
        <v>0</v>
      </c>
      <c r="AX21" s="30">
        <f t="shared" si="4"/>
        <v>0</v>
      </c>
      <c r="AY21" s="30">
        <f t="shared" si="4"/>
        <v>0</v>
      </c>
      <c r="AZ21" s="30">
        <f t="shared" si="4"/>
        <v>0</v>
      </c>
      <c r="BA21" s="30">
        <f t="shared" si="4"/>
        <v>0</v>
      </c>
      <c r="BB21" s="30">
        <f t="shared" si="4"/>
        <v>2.5</v>
      </c>
      <c r="BC21" s="30">
        <f t="shared" si="4"/>
        <v>0</v>
      </c>
      <c r="BD21" s="30">
        <f t="shared" si="4"/>
        <v>0</v>
      </c>
      <c r="BE21" s="30">
        <f t="shared" si="4"/>
        <v>0</v>
      </c>
      <c r="BF21" s="30">
        <f t="shared" si="4"/>
        <v>0</v>
      </c>
      <c r="BG21" s="30">
        <f t="shared" si="4"/>
        <v>0</v>
      </c>
      <c r="BH21" s="30">
        <f t="shared" si="4"/>
        <v>0</v>
      </c>
      <c r="BI21" s="30">
        <f t="shared" si="4"/>
        <v>0.8</v>
      </c>
      <c r="BJ21" s="30">
        <f t="shared" si="4"/>
        <v>0</v>
      </c>
      <c r="BK21" s="30">
        <f t="shared" si="4"/>
        <v>0</v>
      </c>
      <c r="BL21" s="30">
        <f t="shared" si="4"/>
        <v>0</v>
      </c>
      <c r="BM21" s="30">
        <f t="shared" si="4"/>
        <v>0.31</v>
      </c>
      <c r="BN21" s="30">
        <f t="shared" si="4"/>
        <v>0</v>
      </c>
      <c r="BO21" s="30">
        <f t="shared" si="4"/>
        <v>0</v>
      </c>
      <c r="BP21" s="30">
        <f t="shared" si="4"/>
        <v>0</v>
      </c>
      <c r="BQ21" s="30">
        <f aca="true" t="shared" si="5" ref="BQ21:CC21">BQ22+BQ23+BQ24</f>
        <v>0</v>
      </c>
      <c r="BR21" s="30">
        <f t="shared" si="5"/>
        <v>0</v>
      </c>
      <c r="BS21" s="30">
        <f t="shared" si="5"/>
        <v>0</v>
      </c>
      <c r="BT21" s="30">
        <f t="shared" si="5"/>
        <v>0</v>
      </c>
      <c r="BU21" s="30">
        <f t="shared" si="5"/>
        <v>0</v>
      </c>
      <c r="BV21" s="30">
        <f t="shared" si="5"/>
        <v>0</v>
      </c>
      <c r="BW21" s="30">
        <f t="shared" si="5"/>
        <v>0.8</v>
      </c>
      <c r="BX21" s="30">
        <f t="shared" si="5"/>
        <v>0</v>
      </c>
      <c r="BY21" s="30">
        <f t="shared" si="5"/>
        <v>0</v>
      </c>
      <c r="BZ21" s="30">
        <f t="shared" si="5"/>
        <v>0</v>
      </c>
      <c r="CA21" s="30">
        <f t="shared" si="5"/>
        <v>0.31</v>
      </c>
      <c r="CB21" s="30">
        <f t="shared" si="5"/>
        <v>0</v>
      </c>
      <c r="CC21" s="30">
        <f t="shared" si="5"/>
        <v>0</v>
      </c>
      <c r="CD21" s="19"/>
    </row>
    <row r="22" spans="1:82" s="4" customFormat="1" ht="22.5">
      <c r="A22" s="17" t="s">
        <v>121</v>
      </c>
      <c r="B22" s="18" t="s">
        <v>122</v>
      </c>
      <c r="C22" s="19" t="s">
        <v>115</v>
      </c>
      <c r="D22" s="6"/>
      <c r="E22" s="19">
        <v>2.5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2.5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2.5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2.5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/>
    </row>
    <row r="23" spans="1:82" s="4" customFormat="1" ht="56.25">
      <c r="A23" s="17" t="s">
        <v>123</v>
      </c>
      <c r="B23" s="20" t="s">
        <v>124</v>
      </c>
      <c r="C23" s="19" t="s">
        <v>115</v>
      </c>
      <c r="D23" s="6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18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18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0.8</v>
      </c>
      <c r="AO23" s="19">
        <v>0</v>
      </c>
      <c r="AP23" s="19">
        <v>0</v>
      </c>
      <c r="AQ23" s="19">
        <v>0</v>
      </c>
      <c r="AR23" s="19">
        <v>0.31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0.8</v>
      </c>
      <c r="BJ23" s="19">
        <v>0</v>
      </c>
      <c r="BK23" s="19">
        <v>0</v>
      </c>
      <c r="BL23" s="19">
        <v>0</v>
      </c>
      <c r="BM23" s="19">
        <v>0.31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0.8</v>
      </c>
      <c r="BX23" s="19">
        <v>0</v>
      </c>
      <c r="BY23" s="19">
        <v>0</v>
      </c>
      <c r="BZ23" s="19">
        <v>0</v>
      </c>
      <c r="CA23" s="19">
        <v>0.31</v>
      </c>
      <c r="CB23" s="19">
        <v>0</v>
      </c>
      <c r="CC23" s="19">
        <v>0</v>
      </c>
      <c r="CD23" s="35" t="s">
        <v>204</v>
      </c>
    </row>
    <row r="24" spans="1:82" s="4" customFormat="1" ht="33.75">
      <c r="A24" s="17" t="s">
        <v>125</v>
      </c>
      <c r="B24" s="20" t="s">
        <v>126</v>
      </c>
      <c r="C24" s="19" t="s">
        <v>115</v>
      </c>
      <c r="D24" s="6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10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/>
    </row>
    <row r="25" spans="1:82" s="4" customFormat="1" ht="84">
      <c r="A25" s="13" t="s">
        <v>127</v>
      </c>
      <c r="B25" s="16" t="s">
        <v>128</v>
      </c>
      <c r="C25" s="15" t="s">
        <v>129</v>
      </c>
      <c r="D25" s="6"/>
      <c r="E25" s="30">
        <f aca="true" t="shared" si="6" ref="E25:BP25">SUM(E26:E30)</f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12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6"/>
        <v>0</v>
      </c>
      <c r="P25" s="30">
        <f t="shared" si="6"/>
        <v>0</v>
      </c>
      <c r="Q25" s="30">
        <f t="shared" si="6"/>
        <v>0</v>
      </c>
      <c r="R25" s="30">
        <f t="shared" si="6"/>
        <v>0</v>
      </c>
      <c r="S25" s="30">
        <f t="shared" si="6"/>
        <v>0</v>
      </c>
      <c r="T25" s="30">
        <f t="shared" si="6"/>
        <v>0</v>
      </c>
      <c r="U25" s="30">
        <f t="shared" si="6"/>
        <v>0</v>
      </c>
      <c r="V25" s="30">
        <f t="shared" si="6"/>
        <v>0</v>
      </c>
      <c r="W25" s="30">
        <f t="shared" si="6"/>
        <v>0</v>
      </c>
      <c r="X25" s="30">
        <f t="shared" si="6"/>
        <v>0</v>
      </c>
      <c r="Y25" s="30">
        <f t="shared" si="6"/>
        <v>0</v>
      </c>
      <c r="Z25" s="30">
        <f t="shared" si="6"/>
        <v>0</v>
      </c>
      <c r="AA25" s="30">
        <f t="shared" si="6"/>
        <v>0</v>
      </c>
      <c r="AB25" s="30">
        <f t="shared" si="6"/>
        <v>0</v>
      </c>
      <c r="AC25" s="30">
        <f t="shared" si="6"/>
        <v>0</v>
      </c>
      <c r="AD25" s="30">
        <f t="shared" si="6"/>
        <v>0</v>
      </c>
      <c r="AE25" s="30">
        <f t="shared" si="6"/>
        <v>0</v>
      </c>
      <c r="AF25" s="30">
        <f t="shared" si="6"/>
        <v>12</v>
      </c>
      <c r="AG25" s="30">
        <f t="shared" si="6"/>
        <v>0</v>
      </c>
      <c r="AH25" s="30">
        <f t="shared" si="6"/>
        <v>0</v>
      </c>
      <c r="AI25" s="30">
        <f t="shared" si="6"/>
        <v>0</v>
      </c>
      <c r="AJ25" s="30">
        <f t="shared" si="6"/>
        <v>0</v>
      </c>
      <c r="AK25" s="30">
        <f t="shared" si="6"/>
        <v>0</v>
      </c>
      <c r="AL25" s="30">
        <f t="shared" si="6"/>
        <v>0</v>
      </c>
      <c r="AM25" s="30">
        <f t="shared" si="6"/>
        <v>0</v>
      </c>
      <c r="AN25" s="30">
        <f t="shared" si="6"/>
        <v>0</v>
      </c>
      <c r="AO25" s="30">
        <f t="shared" si="6"/>
        <v>0</v>
      </c>
      <c r="AP25" s="30">
        <f t="shared" si="6"/>
        <v>0</v>
      </c>
      <c r="AQ25" s="30">
        <f t="shared" si="6"/>
        <v>0</v>
      </c>
      <c r="AR25" s="30">
        <f t="shared" si="6"/>
        <v>0</v>
      </c>
      <c r="AS25" s="30">
        <f t="shared" si="6"/>
        <v>0</v>
      </c>
      <c r="AT25" s="30">
        <f t="shared" si="6"/>
        <v>14</v>
      </c>
      <c r="AU25" s="30">
        <f t="shared" si="6"/>
        <v>0</v>
      </c>
      <c r="AV25" s="30">
        <f t="shared" si="6"/>
        <v>0</v>
      </c>
      <c r="AW25" s="30">
        <f t="shared" si="6"/>
        <v>0</v>
      </c>
      <c r="AX25" s="30">
        <f t="shared" si="6"/>
        <v>0</v>
      </c>
      <c r="AY25" s="30">
        <f t="shared" si="6"/>
        <v>0</v>
      </c>
      <c r="AZ25" s="30">
        <f t="shared" si="6"/>
        <v>0</v>
      </c>
      <c r="BA25" s="30">
        <f t="shared" si="6"/>
        <v>0</v>
      </c>
      <c r="BB25" s="30">
        <f t="shared" si="6"/>
        <v>0</v>
      </c>
      <c r="BC25" s="30">
        <f t="shared" si="6"/>
        <v>0</v>
      </c>
      <c r="BD25" s="30">
        <f t="shared" si="6"/>
        <v>0</v>
      </c>
      <c r="BE25" s="30">
        <f t="shared" si="6"/>
        <v>0</v>
      </c>
      <c r="BF25" s="30">
        <f t="shared" si="6"/>
        <v>0</v>
      </c>
      <c r="BG25" s="30">
        <f t="shared" si="6"/>
        <v>0</v>
      </c>
      <c r="BH25" s="30">
        <f t="shared" si="6"/>
        <v>0</v>
      </c>
      <c r="BI25" s="30">
        <f t="shared" si="6"/>
        <v>0</v>
      </c>
      <c r="BJ25" s="30">
        <f t="shared" si="6"/>
        <v>0</v>
      </c>
      <c r="BK25" s="30">
        <f t="shared" si="6"/>
        <v>0</v>
      </c>
      <c r="BL25" s="30">
        <f t="shared" si="6"/>
        <v>0</v>
      </c>
      <c r="BM25" s="30">
        <f t="shared" si="6"/>
        <v>0</v>
      </c>
      <c r="BN25" s="30">
        <f t="shared" si="6"/>
        <v>0</v>
      </c>
      <c r="BO25" s="30">
        <f t="shared" si="6"/>
        <v>14</v>
      </c>
      <c r="BP25" s="30">
        <f t="shared" si="6"/>
        <v>0</v>
      </c>
      <c r="BQ25" s="30">
        <f aca="true" t="shared" si="7" ref="BQ25:CC25">SUM(BQ26:BQ30)</f>
        <v>0</v>
      </c>
      <c r="BR25" s="30">
        <f t="shared" si="7"/>
        <v>0</v>
      </c>
      <c r="BS25" s="30">
        <f t="shared" si="7"/>
        <v>0</v>
      </c>
      <c r="BT25" s="30">
        <f t="shared" si="7"/>
        <v>0</v>
      </c>
      <c r="BU25" s="30">
        <f t="shared" si="7"/>
        <v>0</v>
      </c>
      <c r="BV25" s="30">
        <f t="shared" si="7"/>
        <v>0</v>
      </c>
      <c r="BW25" s="30">
        <f t="shared" si="7"/>
        <v>0</v>
      </c>
      <c r="BX25" s="30">
        <f t="shared" si="7"/>
        <v>0</v>
      </c>
      <c r="BY25" s="30">
        <f t="shared" si="7"/>
        <v>0</v>
      </c>
      <c r="BZ25" s="30">
        <f t="shared" si="7"/>
        <v>0</v>
      </c>
      <c r="CA25" s="30">
        <f t="shared" si="7"/>
        <v>0</v>
      </c>
      <c r="CB25" s="30">
        <f t="shared" si="7"/>
        <v>0</v>
      </c>
      <c r="CC25" s="30">
        <f t="shared" si="7"/>
        <v>1</v>
      </c>
      <c r="CD25" s="19"/>
    </row>
    <row r="26" spans="1:82" s="4" customFormat="1" ht="56.25">
      <c r="A26" s="17" t="s">
        <v>130</v>
      </c>
      <c r="B26" s="18" t="s">
        <v>131</v>
      </c>
      <c r="C26" s="19" t="s">
        <v>115</v>
      </c>
      <c r="D26" s="6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5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6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6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1</v>
      </c>
      <c r="CD26" s="35" t="s">
        <v>204</v>
      </c>
    </row>
    <row r="27" spans="1:82" s="4" customFormat="1" ht="56.25">
      <c r="A27" s="17" t="s">
        <v>132</v>
      </c>
      <c r="B27" s="18" t="s">
        <v>133</v>
      </c>
      <c r="C27" s="19" t="s">
        <v>115</v>
      </c>
      <c r="D27" s="6"/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2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2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2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/>
    </row>
    <row r="28" spans="1:82" s="4" customFormat="1" ht="56.25">
      <c r="A28" s="17" t="s">
        <v>134</v>
      </c>
      <c r="B28" s="18" t="s">
        <v>135</v>
      </c>
      <c r="C28" s="19" t="s">
        <v>115</v>
      </c>
      <c r="D28" s="6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2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2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2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2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/>
    </row>
    <row r="29" spans="1:82" s="4" customFormat="1" ht="56.25">
      <c r="A29" s="17" t="s">
        <v>136</v>
      </c>
      <c r="B29" s="18" t="s">
        <v>137</v>
      </c>
      <c r="C29" s="19" t="s">
        <v>115</v>
      </c>
      <c r="D29" s="6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2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2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2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/>
    </row>
    <row r="30" spans="1:82" s="4" customFormat="1" ht="56.25">
      <c r="A30" s="17" t="s">
        <v>138</v>
      </c>
      <c r="B30" s="18" t="s">
        <v>200</v>
      </c>
      <c r="C30" s="19" t="s">
        <v>115</v>
      </c>
      <c r="D30" s="6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1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2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2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/>
    </row>
    <row r="31" spans="1:82" s="4" customFormat="1" ht="31.5">
      <c r="A31" s="13" t="s">
        <v>139</v>
      </c>
      <c r="B31" s="21" t="s">
        <v>140</v>
      </c>
      <c r="C31" s="15" t="s">
        <v>141</v>
      </c>
      <c r="D31" s="6"/>
      <c r="E31" s="30">
        <f aca="true" t="shared" si="8" ref="E31:BP31">SUM(E32:E38)</f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8.09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  <c r="AA31" s="30">
        <f t="shared" si="8"/>
        <v>0</v>
      </c>
      <c r="AB31" s="30">
        <f t="shared" si="8"/>
        <v>0</v>
      </c>
      <c r="AC31" s="30">
        <f t="shared" si="8"/>
        <v>0</v>
      </c>
      <c r="AD31" s="30">
        <f t="shared" si="8"/>
        <v>8.09</v>
      </c>
      <c r="AE31" s="30">
        <f t="shared" si="8"/>
        <v>0</v>
      </c>
      <c r="AF31" s="30">
        <f t="shared" si="8"/>
        <v>0</v>
      </c>
      <c r="AG31" s="30">
        <f t="shared" si="8"/>
        <v>0</v>
      </c>
      <c r="AH31" s="30">
        <f t="shared" si="8"/>
        <v>0</v>
      </c>
      <c r="AI31" s="30">
        <f t="shared" si="8"/>
        <v>0</v>
      </c>
      <c r="AJ31" s="30">
        <f t="shared" si="8"/>
        <v>0</v>
      </c>
      <c r="AK31" s="30">
        <f t="shared" si="8"/>
        <v>0</v>
      </c>
      <c r="AL31" s="30">
        <f t="shared" si="8"/>
        <v>0</v>
      </c>
      <c r="AM31" s="30">
        <f t="shared" si="8"/>
        <v>0</v>
      </c>
      <c r="AN31" s="30">
        <f t="shared" si="8"/>
        <v>0</v>
      </c>
      <c r="AO31" s="30">
        <f t="shared" si="8"/>
        <v>0</v>
      </c>
      <c r="AP31" s="30">
        <f t="shared" si="8"/>
        <v>0</v>
      </c>
      <c r="AQ31" s="30">
        <f t="shared" si="8"/>
        <v>0</v>
      </c>
      <c r="AR31" s="30">
        <f t="shared" si="8"/>
        <v>7.799999999999999</v>
      </c>
      <c r="AS31" s="30">
        <f t="shared" si="8"/>
        <v>0</v>
      </c>
      <c r="AT31" s="30">
        <f t="shared" si="8"/>
        <v>0</v>
      </c>
      <c r="AU31" s="30">
        <f t="shared" si="8"/>
        <v>0</v>
      </c>
      <c r="AV31" s="30">
        <f t="shared" si="8"/>
        <v>0</v>
      </c>
      <c r="AW31" s="30">
        <f t="shared" si="8"/>
        <v>0</v>
      </c>
      <c r="AX31" s="30">
        <f t="shared" si="8"/>
        <v>0</v>
      </c>
      <c r="AY31" s="30">
        <f t="shared" si="8"/>
        <v>0</v>
      </c>
      <c r="AZ31" s="30">
        <f t="shared" si="8"/>
        <v>0</v>
      </c>
      <c r="BA31" s="30">
        <f t="shared" si="8"/>
        <v>0</v>
      </c>
      <c r="BB31" s="30">
        <f t="shared" si="8"/>
        <v>0</v>
      </c>
      <c r="BC31" s="30">
        <f t="shared" si="8"/>
        <v>0</v>
      </c>
      <c r="BD31" s="30">
        <f t="shared" si="8"/>
        <v>0</v>
      </c>
      <c r="BE31" s="30">
        <f t="shared" si="8"/>
        <v>0</v>
      </c>
      <c r="BF31" s="30">
        <f t="shared" si="8"/>
        <v>0</v>
      </c>
      <c r="BG31" s="30">
        <f t="shared" si="8"/>
        <v>0</v>
      </c>
      <c r="BH31" s="30">
        <f t="shared" si="8"/>
        <v>0</v>
      </c>
      <c r="BI31" s="30">
        <f t="shared" si="8"/>
        <v>0</v>
      </c>
      <c r="BJ31" s="30">
        <f t="shared" si="8"/>
        <v>0</v>
      </c>
      <c r="BK31" s="30">
        <f t="shared" si="8"/>
        <v>0</v>
      </c>
      <c r="BL31" s="30">
        <f t="shared" si="8"/>
        <v>0</v>
      </c>
      <c r="BM31" s="30">
        <f t="shared" si="8"/>
        <v>7.799999999999999</v>
      </c>
      <c r="BN31" s="30">
        <f t="shared" si="8"/>
        <v>0</v>
      </c>
      <c r="BO31" s="30">
        <f t="shared" si="8"/>
        <v>0</v>
      </c>
      <c r="BP31" s="30">
        <f t="shared" si="8"/>
        <v>0</v>
      </c>
      <c r="BQ31" s="30">
        <f aca="true" t="shared" si="9" ref="BQ31:CC31">SUM(BQ32:BQ38)</f>
        <v>0</v>
      </c>
      <c r="BR31" s="30">
        <f t="shared" si="9"/>
        <v>0</v>
      </c>
      <c r="BS31" s="30">
        <f t="shared" si="9"/>
        <v>0</v>
      </c>
      <c r="BT31" s="30">
        <f t="shared" si="9"/>
        <v>0</v>
      </c>
      <c r="BU31" s="30">
        <f t="shared" si="9"/>
        <v>0</v>
      </c>
      <c r="BV31" s="30">
        <f t="shared" si="9"/>
        <v>0</v>
      </c>
      <c r="BW31" s="30">
        <f t="shared" si="9"/>
        <v>0</v>
      </c>
      <c r="BX31" s="30">
        <f t="shared" si="9"/>
        <v>0</v>
      </c>
      <c r="BY31" s="30">
        <f t="shared" si="9"/>
        <v>0</v>
      </c>
      <c r="BZ31" s="30">
        <f t="shared" si="9"/>
        <v>0</v>
      </c>
      <c r="CA31" s="30">
        <f t="shared" si="9"/>
        <v>0.6900000000000001</v>
      </c>
      <c r="CB31" s="30">
        <f t="shared" si="9"/>
        <v>0</v>
      </c>
      <c r="CC31" s="30">
        <f t="shared" si="9"/>
        <v>0</v>
      </c>
      <c r="CD31" s="19"/>
    </row>
    <row r="32" spans="1:82" s="4" customFormat="1" ht="22.5">
      <c r="A32" s="17" t="s">
        <v>142</v>
      </c>
      <c r="B32" s="18" t="s">
        <v>143</v>
      </c>
      <c r="C32" s="19" t="s">
        <v>115</v>
      </c>
      <c r="D32" s="6"/>
      <c r="E32" s="19">
        <v>0</v>
      </c>
      <c r="F32" s="19">
        <v>0</v>
      </c>
      <c r="G32" s="19">
        <v>0</v>
      </c>
      <c r="H32" s="19">
        <v>0</v>
      </c>
      <c r="I32" s="19">
        <v>1.73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1.73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1.89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1.89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0.16</v>
      </c>
      <c r="CB32" s="19">
        <v>0</v>
      </c>
      <c r="CC32" s="19">
        <v>0</v>
      </c>
      <c r="CD32" s="19"/>
    </row>
    <row r="33" spans="1:82" s="4" customFormat="1" ht="22.5">
      <c r="A33" s="17" t="s">
        <v>144</v>
      </c>
      <c r="B33" s="18" t="s">
        <v>145</v>
      </c>
      <c r="C33" s="19" t="s">
        <v>115</v>
      </c>
      <c r="D33" s="6"/>
      <c r="E33" s="19">
        <v>0</v>
      </c>
      <c r="F33" s="19">
        <v>0</v>
      </c>
      <c r="G33" s="19">
        <v>0</v>
      </c>
      <c r="H33" s="19">
        <v>0</v>
      </c>
      <c r="I33" s="19">
        <v>1.58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1.58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1.43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1.43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0.15</v>
      </c>
      <c r="CB33" s="19">
        <v>0</v>
      </c>
      <c r="CC33" s="19">
        <v>0</v>
      </c>
      <c r="CD33" s="19"/>
    </row>
    <row r="34" spans="1:82" s="4" customFormat="1" ht="33.75">
      <c r="A34" s="17" t="s">
        <v>146</v>
      </c>
      <c r="B34" s="18" t="s">
        <v>147</v>
      </c>
      <c r="C34" s="19" t="s">
        <v>115</v>
      </c>
      <c r="D34" s="6"/>
      <c r="E34" s="19">
        <v>0</v>
      </c>
      <c r="F34" s="19">
        <v>0</v>
      </c>
      <c r="G34" s="19">
        <v>0</v>
      </c>
      <c r="H34" s="19">
        <v>0</v>
      </c>
      <c r="I34" s="19">
        <v>0.83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0.83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0.85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0.85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0.02</v>
      </c>
      <c r="CB34" s="19">
        <v>0</v>
      </c>
      <c r="CC34" s="19">
        <v>0</v>
      </c>
      <c r="CD34" s="19"/>
    </row>
    <row r="35" spans="1:82" s="4" customFormat="1" ht="33.75">
      <c r="A35" s="17" t="s">
        <v>148</v>
      </c>
      <c r="B35" s="18" t="s">
        <v>149</v>
      </c>
      <c r="C35" s="19" t="s">
        <v>115</v>
      </c>
      <c r="D35" s="6"/>
      <c r="E35" s="19">
        <v>0</v>
      </c>
      <c r="F35" s="19">
        <v>0</v>
      </c>
      <c r="G35" s="19">
        <v>0</v>
      </c>
      <c r="H35" s="19">
        <v>0</v>
      </c>
      <c r="I35" s="19">
        <v>0.83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0.83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0.85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0.85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0.02</v>
      </c>
      <c r="CB35" s="19">
        <v>0</v>
      </c>
      <c r="CC35" s="19">
        <v>0</v>
      </c>
      <c r="CD35" s="19"/>
    </row>
    <row r="36" spans="1:82" s="4" customFormat="1" ht="33.75">
      <c r="A36" s="17" t="s">
        <v>150</v>
      </c>
      <c r="B36" s="18" t="s">
        <v>151</v>
      </c>
      <c r="C36" s="19" t="s">
        <v>115</v>
      </c>
      <c r="D36" s="6"/>
      <c r="E36" s="19">
        <v>0</v>
      </c>
      <c r="F36" s="19">
        <v>0</v>
      </c>
      <c r="G36" s="19">
        <v>0</v>
      </c>
      <c r="H36" s="19">
        <v>0</v>
      </c>
      <c r="I36" s="19">
        <v>1.35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1.35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1.27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1.27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0.08</v>
      </c>
      <c r="CB36" s="19">
        <v>0</v>
      </c>
      <c r="CC36" s="19">
        <v>0</v>
      </c>
      <c r="CD36" s="19"/>
    </row>
    <row r="37" spans="1:82" s="4" customFormat="1" ht="33.75">
      <c r="A37" s="17" t="s">
        <v>152</v>
      </c>
      <c r="B37" s="18" t="s">
        <v>153</v>
      </c>
      <c r="C37" s="19" t="s">
        <v>115</v>
      </c>
      <c r="D37" s="6"/>
      <c r="E37" s="19">
        <v>0</v>
      </c>
      <c r="F37" s="19">
        <v>0</v>
      </c>
      <c r="G37" s="19">
        <v>0</v>
      </c>
      <c r="H37" s="19">
        <v>0</v>
      </c>
      <c r="I37" s="19">
        <v>1.4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1.4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1.27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1.27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0.13</v>
      </c>
      <c r="CB37" s="19">
        <v>0</v>
      </c>
      <c r="CC37" s="19">
        <v>0</v>
      </c>
      <c r="CD37" s="19"/>
    </row>
    <row r="38" spans="1:82" s="4" customFormat="1" ht="56.25">
      <c r="A38" s="17" t="s">
        <v>154</v>
      </c>
      <c r="B38" s="18" t="s">
        <v>155</v>
      </c>
      <c r="C38" s="19" t="s">
        <v>115</v>
      </c>
      <c r="D38" s="6"/>
      <c r="E38" s="19">
        <v>0</v>
      </c>
      <c r="F38" s="19">
        <v>0</v>
      </c>
      <c r="G38" s="19">
        <v>0</v>
      </c>
      <c r="H38" s="19">
        <v>0</v>
      </c>
      <c r="I38" s="19">
        <v>0.37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0.37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0.24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0.24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0.13</v>
      </c>
      <c r="CB38" s="19">
        <v>0</v>
      </c>
      <c r="CC38" s="19">
        <v>0</v>
      </c>
      <c r="CD38" s="35" t="s">
        <v>204</v>
      </c>
    </row>
    <row r="39" spans="1:82" s="4" customFormat="1" ht="52.5">
      <c r="A39" s="13" t="s">
        <v>156</v>
      </c>
      <c r="B39" s="22" t="s">
        <v>157</v>
      </c>
      <c r="C39" s="15" t="s">
        <v>158</v>
      </c>
      <c r="D39" s="6"/>
      <c r="E39" s="30">
        <f aca="true" t="shared" si="10" ref="E39:BP39">SUM(E40:E41)</f>
        <v>0</v>
      </c>
      <c r="F39" s="30">
        <f t="shared" si="10"/>
        <v>0</v>
      </c>
      <c r="G39" s="30">
        <f t="shared" si="10"/>
        <v>0.82</v>
      </c>
      <c r="H39" s="30">
        <f t="shared" si="10"/>
        <v>0</v>
      </c>
      <c r="I39" s="30">
        <f t="shared" si="10"/>
        <v>0.18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10"/>
        <v>0</v>
      </c>
      <c r="O39" s="30">
        <f t="shared" si="10"/>
        <v>0</v>
      </c>
      <c r="P39" s="30">
        <f t="shared" si="10"/>
        <v>0</v>
      </c>
      <c r="Q39" s="30">
        <f t="shared" si="10"/>
        <v>0</v>
      </c>
      <c r="R39" s="30">
        <f t="shared" si="10"/>
        <v>0</v>
      </c>
      <c r="S39" s="30">
        <f t="shared" si="10"/>
        <v>0</v>
      </c>
      <c r="T39" s="30">
        <f t="shared" si="10"/>
        <v>0</v>
      </c>
      <c r="U39" s="30">
        <f t="shared" si="10"/>
        <v>0</v>
      </c>
      <c r="V39" s="30">
        <f t="shared" si="10"/>
        <v>0</v>
      </c>
      <c r="W39" s="30">
        <f t="shared" si="10"/>
        <v>0</v>
      </c>
      <c r="X39" s="30">
        <f t="shared" si="10"/>
        <v>0</v>
      </c>
      <c r="Y39" s="30">
        <f t="shared" si="10"/>
        <v>0</v>
      </c>
      <c r="Z39" s="30">
        <f t="shared" si="10"/>
        <v>0</v>
      </c>
      <c r="AA39" s="30">
        <f t="shared" si="10"/>
        <v>0</v>
      </c>
      <c r="AB39" s="30">
        <f t="shared" si="10"/>
        <v>0.82</v>
      </c>
      <c r="AC39" s="30">
        <f t="shared" si="10"/>
        <v>0</v>
      </c>
      <c r="AD39" s="30">
        <f t="shared" si="10"/>
        <v>0.18</v>
      </c>
      <c r="AE39" s="30">
        <f t="shared" si="10"/>
        <v>0</v>
      </c>
      <c r="AF39" s="30">
        <f t="shared" si="10"/>
        <v>0</v>
      </c>
      <c r="AG39" s="30">
        <f t="shared" si="10"/>
        <v>0</v>
      </c>
      <c r="AH39" s="30">
        <f t="shared" si="10"/>
        <v>0</v>
      </c>
      <c r="AI39" s="30">
        <f t="shared" si="10"/>
        <v>0</v>
      </c>
      <c r="AJ39" s="30">
        <f t="shared" si="10"/>
        <v>0</v>
      </c>
      <c r="AK39" s="30">
        <f t="shared" si="10"/>
        <v>0</v>
      </c>
      <c r="AL39" s="30">
        <f t="shared" si="10"/>
        <v>0</v>
      </c>
      <c r="AM39" s="30">
        <f t="shared" si="10"/>
        <v>0</v>
      </c>
      <c r="AN39" s="30">
        <f t="shared" si="10"/>
        <v>0</v>
      </c>
      <c r="AO39" s="30">
        <f t="shared" si="10"/>
        <v>0</v>
      </c>
      <c r="AP39" s="30">
        <f t="shared" si="10"/>
        <v>0.31</v>
      </c>
      <c r="AQ39" s="30">
        <f t="shared" si="10"/>
        <v>0</v>
      </c>
      <c r="AR39" s="30">
        <f t="shared" si="10"/>
        <v>0.67</v>
      </c>
      <c r="AS39" s="30">
        <f t="shared" si="10"/>
        <v>0</v>
      </c>
      <c r="AT39" s="30">
        <f t="shared" si="10"/>
        <v>0</v>
      </c>
      <c r="AU39" s="30">
        <f t="shared" si="10"/>
        <v>0</v>
      </c>
      <c r="AV39" s="30">
        <f t="shared" si="10"/>
        <v>0</v>
      </c>
      <c r="AW39" s="30">
        <f t="shared" si="10"/>
        <v>0</v>
      </c>
      <c r="AX39" s="30">
        <f t="shared" si="10"/>
        <v>0</v>
      </c>
      <c r="AY39" s="30">
        <f t="shared" si="10"/>
        <v>0</v>
      </c>
      <c r="AZ39" s="30">
        <f t="shared" si="10"/>
        <v>0</v>
      </c>
      <c r="BA39" s="30">
        <f t="shared" si="10"/>
        <v>0</v>
      </c>
      <c r="BB39" s="30">
        <f t="shared" si="10"/>
        <v>0</v>
      </c>
      <c r="BC39" s="30">
        <f t="shared" si="10"/>
        <v>0</v>
      </c>
      <c r="BD39" s="30">
        <f t="shared" si="10"/>
        <v>0</v>
      </c>
      <c r="BE39" s="30">
        <f t="shared" si="10"/>
        <v>0</v>
      </c>
      <c r="BF39" s="30">
        <f t="shared" si="10"/>
        <v>0.16</v>
      </c>
      <c r="BG39" s="30">
        <f t="shared" si="10"/>
        <v>0</v>
      </c>
      <c r="BH39" s="30">
        <f t="shared" si="10"/>
        <v>0</v>
      </c>
      <c r="BI39" s="30">
        <f t="shared" si="10"/>
        <v>0</v>
      </c>
      <c r="BJ39" s="30">
        <f t="shared" si="10"/>
        <v>0</v>
      </c>
      <c r="BK39" s="30">
        <f t="shared" si="10"/>
        <v>0.31</v>
      </c>
      <c r="BL39" s="30">
        <f t="shared" si="10"/>
        <v>0</v>
      </c>
      <c r="BM39" s="30">
        <f t="shared" si="10"/>
        <v>0.51</v>
      </c>
      <c r="BN39" s="30">
        <f t="shared" si="10"/>
        <v>0</v>
      </c>
      <c r="BO39" s="30">
        <f t="shared" si="10"/>
        <v>0</v>
      </c>
      <c r="BP39" s="30">
        <f t="shared" si="10"/>
        <v>0</v>
      </c>
      <c r="BQ39" s="30">
        <f aca="true" t="shared" si="11" ref="BQ39:CC39">SUM(BQ40:BQ41)</f>
        <v>0</v>
      </c>
      <c r="BR39" s="30">
        <f t="shared" si="11"/>
        <v>0</v>
      </c>
      <c r="BS39" s="30">
        <f t="shared" si="11"/>
        <v>0</v>
      </c>
      <c r="BT39" s="30">
        <f t="shared" si="11"/>
        <v>0</v>
      </c>
      <c r="BU39" s="30">
        <f t="shared" si="11"/>
        <v>0</v>
      </c>
      <c r="BV39" s="30">
        <f t="shared" si="11"/>
        <v>0</v>
      </c>
      <c r="BW39" s="30">
        <f t="shared" si="11"/>
        <v>0</v>
      </c>
      <c r="BX39" s="30">
        <f t="shared" si="11"/>
        <v>0</v>
      </c>
      <c r="BY39" s="30">
        <f t="shared" si="11"/>
        <v>0.51</v>
      </c>
      <c r="BZ39" s="30">
        <f t="shared" si="11"/>
        <v>0</v>
      </c>
      <c r="CA39" s="30">
        <f t="shared" si="11"/>
        <v>0.51</v>
      </c>
      <c r="CB39" s="30">
        <f t="shared" si="11"/>
        <v>0</v>
      </c>
      <c r="CC39" s="30">
        <f t="shared" si="11"/>
        <v>0</v>
      </c>
      <c r="CD39" s="19"/>
    </row>
    <row r="40" spans="1:82" s="4" customFormat="1" ht="22.5">
      <c r="A40" s="17" t="s">
        <v>159</v>
      </c>
      <c r="B40" s="18" t="s">
        <v>160</v>
      </c>
      <c r="C40" s="19" t="s">
        <v>115</v>
      </c>
      <c r="D40" s="6"/>
      <c r="E40" s="19">
        <v>0</v>
      </c>
      <c r="F40" s="19">
        <v>0</v>
      </c>
      <c r="G40" s="19">
        <v>0</v>
      </c>
      <c r="H40" s="19">
        <v>0</v>
      </c>
      <c r="I40" s="19">
        <v>0.18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0.18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0.16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0.16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/>
    </row>
    <row r="41" spans="1:82" s="4" customFormat="1" ht="56.25">
      <c r="A41" s="17" t="s">
        <v>161</v>
      </c>
      <c r="B41" s="18" t="s">
        <v>162</v>
      </c>
      <c r="C41" s="19" t="s">
        <v>115</v>
      </c>
      <c r="D41" s="6"/>
      <c r="E41" s="19">
        <v>0</v>
      </c>
      <c r="F41" s="19">
        <v>0</v>
      </c>
      <c r="G41" s="19">
        <v>0.82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0.82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0.31</v>
      </c>
      <c r="AQ41" s="19">
        <v>0</v>
      </c>
      <c r="AR41" s="19">
        <v>0.51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0.31</v>
      </c>
      <c r="BL41" s="19">
        <v>0</v>
      </c>
      <c r="BM41" s="19">
        <v>0.51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0.51</v>
      </c>
      <c r="BZ41" s="19">
        <v>0</v>
      </c>
      <c r="CA41" s="19">
        <v>0.51</v>
      </c>
      <c r="CB41" s="19">
        <v>0</v>
      </c>
      <c r="CC41" s="19">
        <v>0</v>
      </c>
      <c r="CD41" s="35" t="s">
        <v>204</v>
      </c>
    </row>
    <row r="42" spans="1:82" s="4" customFormat="1" ht="31.5">
      <c r="A42" s="23" t="s">
        <v>163</v>
      </c>
      <c r="B42" s="24" t="s">
        <v>164</v>
      </c>
      <c r="C42" s="15" t="s">
        <v>165</v>
      </c>
      <c r="D42" s="6"/>
      <c r="E42" s="30">
        <f aca="true" t="shared" si="12" ref="E42:BP42">SUM(E43:E47)</f>
        <v>0</v>
      </c>
      <c r="F42" s="30">
        <f t="shared" si="12"/>
        <v>0</v>
      </c>
      <c r="G42" s="30">
        <f t="shared" si="12"/>
        <v>0</v>
      </c>
      <c r="H42" s="30">
        <f t="shared" si="12"/>
        <v>0</v>
      </c>
      <c r="I42" s="30">
        <f t="shared" si="12"/>
        <v>0</v>
      </c>
      <c r="J42" s="30">
        <f t="shared" si="12"/>
        <v>0</v>
      </c>
      <c r="K42" s="30">
        <f t="shared" si="12"/>
        <v>5</v>
      </c>
      <c r="L42" s="30">
        <f t="shared" si="12"/>
        <v>0</v>
      </c>
      <c r="M42" s="30">
        <f t="shared" si="12"/>
        <v>0</v>
      </c>
      <c r="N42" s="30">
        <f t="shared" si="12"/>
        <v>0</v>
      </c>
      <c r="O42" s="30">
        <f t="shared" si="12"/>
        <v>0</v>
      </c>
      <c r="P42" s="30">
        <f t="shared" si="12"/>
        <v>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30">
        <f t="shared" si="12"/>
        <v>0</v>
      </c>
      <c r="V42" s="30">
        <f t="shared" si="12"/>
        <v>0</v>
      </c>
      <c r="W42" s="30">
        <f t="shared" si="12"/>
        <v>0</v>
      </c>
      <c r="X42" s="30">
        <f t="shared" si="12"/>
        <v>0</v>
      </c>
      <c r="Y42" s="30">
        <f t="shared" si="12"/>
        <v>0</v>
      </c>
      <c r="Z42" s="30">
        <f t="shared" si="12"/>
        <v>0</v>
      </c>
      <c r="AA42" s="30">
        <f t="shared" si="12"/>
        <v>0</v>
      </c>
      <c r="AB42" s="30">
        <f t="shared" si="12"/>
        <v>0</v>
      </c>
      <c r="AC42" s="30">
        <f t="shared" si="12"/>
        <v>0</v>
      </c>
      <c r="AD42" s="30">
        <f t="shared" si="12"/>
        <v>0</v>
      </c>
      <c r="AE42" s="30">
        <f t="shared" si="12"/>
        <v>0</v>
      </c>
      <c r="AF42" s="30">
        <f t="shared" si="12"/>
        <v>5</v>
      </c>
      <c r="AG42" s="30">
        <f t="shared" si="12"/>
        <v>0</v>
      </c>
      <c r="AH42" s="30">
        <f t="shared" si="12"/>
        <v>0</v>
      </c>
      <c r="AI42" s="30">
        <f t="shared" si="12"/>
        <v>0</v>
      </c>
      <c r="AJ42" s="30">
        <f t="shared" si="12"/>
        <v>0</v>
      </c>
      <c r="AK42" s="30">
        <f t="shared" si="12"/>
        <v>0</v>
      </c>
      <c r="AL42" s="30">
        <f t="shared" si="12"/>
        <v>0</v>
      </c>
      <c r="AM42" s="30">
        <f t="shared" si="12"/>
        <v>0</v>
      </c>
      <c r="AN42" s="30">
        <f t="shared" si="12"/>
        <v>0</v>
      </c>
      <c r="AO42" s="30">
        <f t="shared" si="12"/>
        <v>0</v>
      </c>
      <c r="AP42" s="30">
        <f t="shared" si="12"/>
        <v>0</v>
      </c>
      <c r="AQ42" s="30">
        <f t="shared" si="12"/>
        <v>0</v>
      </c>
      <c r="AR42" s="30">
        <f t="shared" si="12"/>
        <v>0</v>
      </c>
      <c r="AS42" s="30">
        <f t="shared" si="12"/>
        <v>0</v>
      </c>
      <c r="AT42" s="30">
        <f t="shared" si="12"/>
        <v>4</v>
      </c>
      <c r="AU42" s="30">
        <f t="shared" si="12"/>
        <v>0</v>
      </c>
      <c r="AV42" s="30">
        <f t="shared" si="12"/>
        <v>0</v>
      </c>
      <c r="AW42" s="30">
        <f t="shared" si="12"/>
        <v>0</v>
      </c>
      <c r="AX42" s="30">
        <f t="shared" si="12"/>
        <v>0</v>
      </c>
      <c r="AY42" s="30">
        <f t="shared" si="12"/>
        <v>0</v>
      </c>
      <c r="AZ42" s="30">
        <f t="shared" si="12"/>
        <v>0</v>
      </c>
      <c r="BA42" s="30">
        <f t="shared" si="12"/>
        <v>0</v>
      </c>
      <c r="BB42" s="30">
        <f t="shared" si="12"/>
        <v>0</v>
      </c>
      <c r="BC42" s="30">
        <f t="shared" si="12"/>
        <v>0</v>
      </c>
      <c r="BD42" s="30">
        <f t="shared" si="12"/>
        <v>0</v>
      </c>
      <c r="BE42" s="30">
        <f t="shared" si="12"/>
        <v>0</v>
      </c>
      <c r="BF42" s="30">
        <f t="shared" si="12"/>
        <v>0</v>
      </c>
      <c r="BG42" s="30">
        <f t="shared" si="12"/>
        <v>0</v>
      </c>
      <c r="BH42" s="30">
        <f t="shared" si="12"/>
        <v>0</v>
      </c>
      <c r="BI42" s="30">
        <f t="shared" si="12"/>
        <v>0</v>
      </c>
      <c r="BJ42" s="30">
        <f t="shared" si="12"/>
        <v>0</v>
      </c>
      <c r="BK42" s="30">
        <f t="shared" si="12"/>
        <v>0</v>
      </c>
      <c r="BL42" s="30">
        <f t="shared" si="12"/>
        <v>0</v>
      </c>
      <c r="BM42" s="30">
        <f t="shared" si="12"/>
        <v>0</v>
      </c>
      <c r="BN42" s="30">
        <f t="shared" si="12"/>
        <v>0</v>
      </c>
      <c r="BO42" s="30">
        <f t="shared" si="12"/>
        <v>4</v>
      </c>
      <c r="BP42" s="30">
        <f t="shared" si="12"/>
        <v>0</v>
      </c>
      <c r="BQ42" s="30">
        <f aca="true" t="shared" si="13" ref="BQ42:CC42">SUM(BQ43:BQ47)</f>
        <v>0</v>
      </c>
      <c r="BR42" s="30">
        <f t="shared" si="13"/>
        <v>0</v>
      </c>
      <c r="BS42" s="30">
        <f t="shared" si="13"/>
        <v>0</v>
      </c>
      <c r="BT42" s="30">
        <f t="shared" si="13"/>
        <v>0</v>
      </c>
      <c r="BU42" s="30">
        <f t="shared" si="13"/>
        <v>0</v>
      </c>
      <c r="BV42" s="30">
        <f t="shared" si="13"/>
        <v>0</v>
      </c>
      <c r="BW42" s="30">
        <f t="shared" si="13"/>
        <v>0</v>
      </c>
      <c r="BX42" s="30">
        <f t="shared" si="13"/>
        <v>0</v>
      </c>
      <c r="BY42" s="30">
        <f t="shared" si="13"/>
        <v>0</v>
      </c>
      <c r="BZ42" s="30">
        <f t="shared" si="13"/>
        <v>0</v>
      </c>
      <c r="CA42" s="30">
        <f t="shared" si="13"/>
        <v>0</v>
      </c>
      <c r="CB42" s="30">
        <f t="shared" si="13"/>
        <v>0</v>
      </c>
      <c r="CC42" s="30">
        <f t="shared" si="13"/>
        <v>1</v>
      </c>
      <c r="CD42" s="19"/>
    </row>
    <row r="43" spans="1:82" s="4" customFormat="1" ht="22.5">
      <c r="A43" s="17" t="s">
        <v>166</v>
      </c>
      <c r="B43" s="18" t="s">
        <v>167</v>
      </c>
      <c r="C43" s="19" t="s">
        <v>115</v>
      </c>
      <c r="D43" s="6"/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1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1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1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/>
    </row>
    <row r="44" spans="1:82" s="4" customFormat="1" ht="22.5">
      <c r="A44" s="17" t="s">
        <v>168</v>
      </c>
      <c r="B44" s="18" t="s">
        <v>169</v>
      </c>
      <c r="C44" s="19" t="s">
        <v>115</v>
      </c>
      <c r="D44" s="6"/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1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1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1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/>
    </row>
    <row r="45" spans="1:82" s="4" customFormat="1" ht="22.5">
      <c r="A45" s="17" t="s">
        <v>170</v>
      </c>
      <c r="B45" s="18" t="s">
        <v>171</v>
      </c>
      <c r="C45" s="19" t="s">
        <v>115</v>
      </c>
      <c r="D45" s="6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1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1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1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/>
    </row>
    <row r="46" spans="1:82" s="4" customFormat="1" ht="33.75">
      <c r="A46" s="17" t="s">
        <v>172</v>
      </c>
      <c r="B46" s="18" t="s">
        <v>173</v>
      </c>
      <c r="C46" s="19" t="s">
        <v>115</v>
      </c>
      <c r="D46" s="6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1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1</v>
      </c>
      <c r="CD46" s="35" t="s">
        <v>205</v>
      </c>
    </row>
    <row r="47" spans="1:82" s="4" customFormat="1" ht="22.5">
      <c r="A47" s="17" t="s">
        <v>174</v>
      </c>
      <c r="B47" s="18" t="s">
        <v>175</v>
      </c>
      <c r="C47" s="19" t="s">
        <v>115</v>
      </c>
      <c r="D47" s="6"/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1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1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1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1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/>
    </row>
    <row r="48" spans="1:82" s="4" customFormat="1" ht="21">
      <c r="A48" s="13" t="s">
        <v>176</v>
      </c>
      <c r="B48" s="14" t="s">
        <v>177</v>
      </c>
      <c r="C48" s="15" t="s">
        <v>178</v>
      </c>
      <c r="D48" s="6"/>
      <c r="E48" s="30">
        <f aca="true" t="shared" si="14" ref="E48:T49">E49</f>
        <v>0</v>
      </c>
      <c r="F48" s="30">
        <f t="shared" si="14"/>
        <v>0</v>
      </c>
      <c r="G48" s="30">
        <f t="shared" si="14"/>
        <v>0</v>
      </c>
      <c r="H48" s="30">
        <f t="shared" si="14"/>
        <v>0</v>
      </c>
      <c r="I48" s="30">
        <f t="shared" si="14"/>
        <v>0</v>
      </c>
      <c r="J48" s="30">
        <f t="shared" si="14"/>
        <v>0</v>
      </c>
      <c r="K48" s="30">
        <f t="shared" si="14"/>
        <v>3050</v>
      </c>
      <c r="L48" s="30">
        <f t="shared" si="14"/>
        <v>0</v>
      </c>
      <c r="M48" s="30">
        <f t="shared" si="14"/>
        <v>0</v>
      </c>
      <c r="N48" s="30">
        <f t="shared" si="14"/>
        <v>0</v>
      </c>
      <c r="O48" s="30">
        <f t="shared" si="14"/>
        <v>0</v>
      </c>
      <c r="P48" s="30">
        <f t="shared" si="14"/>
        <v>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30">
        <f aca="true" t="shared" si="15" ref="U48:CC49">U49</f>
        <v>0</v>
      </c>
      <c r="V48" s="30">
        <f t="shared" si="15"/>
        <v>0</v>
      </c>
      <c r="W48" s="30">
        <f t="shared" si="15"/>
        <v>0</v>
      </c>
      <c r="X48" s="30">
        <f t="shared" si="15"/>
        <v>0</v>
      </c>
      <c r="Y48" s="30">
        <f t="shared" si="15"/>
        <v>3050</v>
      </c>
      <c r="Z48" s="30">
        <f t="shared" si="15"/>
        <v>0</v>
      </c>
      <c r="AA48" s="30">
        <f t="shared" si="15"/>
        <v>0</v>
      </c>
      <c r="AB48" s="30">
        <f t="shared" si="15"/>
        <v>0</v>
      </c>
      <c r="AC48" s="30">
        <f t="shared" si="15"/>
        <v>0</v>
      </c>
      <c r="AD48" s="30">
        <f t="shared" si="15"/>
        <v>0</v>
      </c>
      <c r="AE48" s="30">
        <f t="shared" si="15"/>
        <v>0</v>
      </c>
      <c r="AF48" s="30">
        <f t="shared" si="15"/>
        <v>0</v>
      </c>
      <c r="AG48" s="30">
        <f t="shared" si="15"/>
        <v>0</v>
      </c>
      <c r="AH48" s="30">
        <f t="shared" si="15"/>
        <v>0</v>
      </c>
      <c r="AI48" s="30">
        <f t="shared" si="15"/>
        <v>0</v>
      </c>
      <c r="AJ48" s="30">
        <f t="shared" si="15"/>
        <v>0</v>
      </c>
      <c r="AK48" s="30">
        <f t="shared" si="15"/>
        <v>0</v>
      </c>
      <c r="AL48" s="30">
        <f t="shared" si="15"/>
        <v>0</v>
      </c>
      <c r="AM48" s="30">
        <f t="shared" si="15"/>
        <v>0</v>
      </c>
      <c r="AN48" s="30">
        <f t="shared" si="15"/>
        <v>0</v>
      </c>
      <c r="AO48" s="30">
        <f t="shared" si="15"/>
        <v>0</v>
      </c>
      <c r="AP48" s="30">
        <f t="shared" si="15"/>
        <v>0</v>
      </c>
      <c r="AQ48" s="30">
        <f t="shared" si="15"/>
        <v>0</v>
      </c>
      <c r="AR48" s="30">
        <f t="shared" si="15"/>
        <v>0</v>
      </c>
      <c r="AS48" s="30">
        <f t="shared" si="15"/>
        <v>0</v>
      </c>
      <c r="AT48" s="30">
        <f t="shared" si="15"/>
        <v>3050</v>
      </c>
      <c r="AU48" s="30">
        <f t="shared" si="15"/>
        <v>0</v>
      </c>
      <c r="AV48" s="30">
        <f t="shared" si="15"/>
        <v>0</v>
      </c>
      <c r="AW48" s="30">
        <f t="shared" si="15"/>
        <v>0</v>
      </c>
      <c r="AX48" s="30">
        <f t="shared" si="15"/>
        <v>0</v>
      </c>
      <c r="AY48" s="30">
        <f t="shared" si="15"/>
        <v>0</v>
      </c>
      <c r="AZ48" s="30">
        <f t="shared" si="15"/>
        <v>0</v>
      </c>
      <c r="BA48" s="30">
        <f t="shared" si="15"/>
        <v>0</v>
      </c>
      <c r="BB48" s="30">
        <f t="shared" si="15"/>
        <v>0</v>
      </c>
      <c r="BC48" s="30">
        <f t="shared" si="15"/>
        <v>0</v>
      </c>
      <c r="BD48" s="30">
        <f t="shared" si="15"/>
        <v>0</v>
      </c>
      <c r="BE48" s="30">
        <f t="shared" si="15"/>
        <v>0</v>
      </c>
      <c r="BF48" s="30">
        <f t="shared" si="15"/>
        <v>0</v>
      </c>
      <c r="BG48" s="30">
        <f t="shared" si="15"/>
        <v>0</v>
      </c>
      <c r="BH48" s="30">
        <f t="shared" si="15"/>
        <v>0</v>
      </c>
      <c r="BI48" s="30">
        <f t="shared" si="15"/>
        <v>0</v>
      </c>
      <c r="BJ48" s="30">
        <f t="shared" si="15"/>
        <v>0</v>
      </c>
      <c r="BK48" s="30">
        <f t="shared" si="15"/>
        <v>0</v>
      </c>
      <c r="BL48" s="30">
        <f t="shared" si="15"/>
        <v>0</v>
      </c>
      <c r="BM48" s="30">
        <f t="shared" si="15"/>
        <v>0</v>
      </c>
      <c r="BN48" s="30">
        <f t="shared" si="15"/>
        <v>0</v>
      </c>
      <c r="BO48" s="30">
        <f t="shared" si="15"/>
        <v>3050</v>
      </c>
      <c r="BP48" s="30">
        <f t="shared" si="15"/>
        <v>0</v>
      </c>
      <c r="BQ48" s="30">
        <f t="shared" si="15"/>
        <v>0</v>
      </c>
      <c r="BR48" s="30">
        <f t="shared" si="15"/>
        <v>0</v>
      </c>
      <c r="BS48" s="30">
        <f t="shared" si="15"/>
        <v>0</v>
      </c>
      <c r="BT48" s="30">
        <f t="shared" si="15"/>
        <v>0</v>
      </c>
      <c r="BU48" s="30">
        <f t="shared" si="15"/>
        <v>0</v>
      </c>
      <c r="BV48" s="30">
        <f t="shared" si="15"/>
        <v>0</v>
      </c>
      <c r="BW48" s="30">
        <f t="shared" si="15"/>
        <v>0</v>
      </c>
      <c r="BX48" s="30">
        <f t="shared" si="15"/>
        <v>0</v>
      </c>
      <c r="BY48" s="30">
        <f t="shared" si="15"/>
        <v>0</v>
      </c>
      <c r="BZ48" s="30">
        <f t="shared" si="15"/>
        <v>0</v>
      </c>
      <c r="CA48" s="30">
        <f t="shared" si="15"/>
        <v>0</v>
      </c>
      <c r="CB48" s="30">
        <f t="shared" si="15"/>
        <v>0</v>
      </c>
      <c r="CC48" s="30">
        <f t="shared" si="15"/>
        <v>0</v>
      </c>
      <c r="CD48" s="19"/>
    </row>
    <row r="49" spans="1:82" s="4" customFormat="1" ht="31.5">
      <c r="A49" s="13" t="s">
        <v>179</v>
      </c>
      <c r="B49" s="16" t="s">
        <v>180</v>
      </c>
      <c r="C49" s="15" t="s">
        <v>181</v>
      </c>
      <c r="D49" s="6"/>
      <c r="E49" s="30">
        <f t="shared" si="14"/>
        <v>0</v>
      </c>
      <c r="F49" s="30">
        <f aca="true" t="shared" si="16" ref="F49:BQ49">F50</f>
        <v>0</v>
      </c>
      <c r="G49" s="30">
        <f t="shared" si="16"/>
        <v>0</v>
      </c>
      <c r="H49" s="30">
        <f t="shared" si="16"/>
        <v>0</v>
      </c>
      <c r="I49" s="30">
        <f t="shared" si="16"/>
        <v>0</v>
      </c>
      <c r="J49" s="30">
        <f t="shared" si="16"/>
        <v>0</v>
      </c>
      <c r="K49" s="30">
        <f t="shared" si="16"/>
        <v>3050</v>
      </c>
      <c r="L49" s="30">
        <f t="shared" si="16"/>
        <v>0</v>
      </c>
      <c r="M49" s="30">
        <f t="shared" si="16"/>
        <v>0</v>
      </c>
      <c r="N49" s="30">
        <f t="shared" si="16"/>
        <v>0</v>
      </c>
      <c r="O49" s="30">
        <f t="shared" si="16"/>
        <v>0</v>
      </c>
      <c r="P49" s="30">
        <f t="shared" si="16"/>
        <v>0</v>
      </c>
      <c r="Q49" s="30">
        <f t="shared" si="16"/>
        <v>0</v>
      </c>
      <c r="R49" s="30">
        <f t="shared" si="16"/>
        <v>0</v>
      </c>
      <c r="S49" s="30">
        <f t="shared" si="16"/>
        <v>0</v>
      </c>
      <c r="T49" s="30">
        <f t="shared" si="16"/>
        <v>0</v>
      </c>
      <c r="U49" s="30">
        <f t="shared" si="16"/>
        <v>0</v>
      </c>
      <c r="V49" s="30">
        <f t="shared" si="16"/>
        <v>0</v>
      </c>
      <c r="W49" s="30">
        <f t="shared" si="16"/>
        <v>0</v>
      </c>
      <c r="X49" s="30">
        <f t="shared" si="16"/>
        <v>0</v>
      </c>
      <c r="Y49" s="30">
        <f t="shared" si="16"/>
        <v>3050</v>
      </c>
      <c r="Z49" s="30">
        <f t="shared" si="16"/>
        <v>0</v>
      </c>
      <c r="AA49" s="30">
        <f t="shared" si="16"/>
        <v>0</v>
      </c>
      <c r="AB49" s="30">
        <f t="shared" si="16"/>
        <v>0</v>
      </c>
      <c r="AC49" s="30">
        <f t="shared" si="16"/>
        <v>0</v>
      </c>
      <c r="AD49" s="30">
        <f t="shared" si="16"/>
        <v>0</v>
      </c>
      <c r="AE49" s="30">
        <f t="shared" si="16"/>
        <v>0</v>
      </c>
      <c r="AF49" s="30">
        <f t="shared" si="16"/>
        <v>0</v>
      </c>
      <c r="AG49" s="30">
        <f t="shared" si="16"/>
        <v>0</v>
      </c>
      <c r="AH49" s="30">
        <f t="shared" si="16"/>
        <v>0</v>
      </c>
      <c r="AI49" s="30">
        <f t="shared" si="16"/>
        <v>0</v>
      </c>
      <c r="AJ49" s="30">
        <f t="shared" si="16"/>
        <v>0</v>
      </c>
      <c r="AK49" s="30">
        <f t="shared" si="16"/>
        <v>0</v>
      </c>
      <c r="AL49" s="30">
        <f t="shared" si="16"/>
        <v>0</v>
      </c>
      <c r="AM49" s="30">
        <f t="shared" si="16"/>
        <v>0</v>
      </c>
      <c r="AN49" s="30">
        <f t="shared" si="16"/>
        <v>0</v>
      </c>
      <c r="AO49" s="30">
        <f t="shared" si="16"/>
        <v>0</v>
      </c>
      <c r="AP49" s="30">
        <f t="shared" si="16"/>
        <v>0</v>
      </c>
      <c r="AQ49" s="30">
        <f t="shared" si="16"/>
        <v>0</v>
      </c>
      <c r="AR49" s="30">
        <f t="shared" si="16"/>
        <v>0</v>
      </c>
      <c r="AS49" s="30">
        <f t="shared" si="16"/>
        <v>0</v>
      </c>
      <c r="AT49" s="30">
        <f t="shared" si="16"/>
        <v>3050</v>
      </c>
      <c r="AU49" s="30">
        <f t="shared" si="16"/>
        <v>0</v>
      </c>
      <c r="AV49" s="30">
        <f t="shared" si="16"/>
        <v>0</v>
      </c>
      <c r="AW49" s="30">
        <f t="shared" si="16"/>
        <v>0</v>
      </c>
      <c r="AX49" s="30">
        <f t="shared" si="16"/>
        <v>0</v>
      </c>
      <c r="AY49" s="30">
        <f t="shared" si="16"/>
        <v>0</v>
      </c>
      <c r="AZ49" s="30">
        <f t="shared" si="16"/>
        <v>0</v>
      </c>
      <c r="BA49" s="30">
        <f t="shared" si="16"/>
        <v>0</v>
      </c>
      <c r="BB49" s="30">
        <f t="shared" si="16"/>
        <v>0</v>
      </c>
      <c r="BC49" s="30">
        <f t="shared" si="16"/>
        <v>0</v>
      </c>
      <c r="BD49" s="30">
        <f t="shared" si="16"/>
        <v>0</v>
      </c>
      <c r="BE49" s="30">
        <f t="shared" si="16"/>
        <v>0</v>
      </c>
      <c r="BF49" s="30">
        <f t="shared" si="16"/>
        <v>0</v>
      </c>
      <c r="BG49" s="30">
        <f t="shared" si="16"/>
        <v>0</v>
      </c>
      <c r="BH49" s="30">
        <f t="shared" si="16"/>
        <v>0</v>
      </c>
      <c r="BI49" s="30">
        <f t="shared" si="16"/>
        <v>0</v>
      </c>
      <c r="BJ49" s="30">
        <f t="shared" si="16"/>
        <v>0</v>
      </c>
      <c r="BK49" s="30">
        <f t="shared" si="16"/>
        <v>0</v>
      </c>
      <c r="BL49" s="30">
        <f t="shared" si="16"/>
        <v>0</v>
      </c>
      <c r="BM49" s="30">
        <f t="shared" si="16"/>
        <v>0</v>
      </c>
      <c r="BN49" s="30">
        <f t="shared" si="16"/>
        <v>0</v>
      </c>
      <c r="BO49" s="30">
        <f t="shared" si="16"/>
        <v>3050</v>
      </c>
      <c r="BP49" s="30">
        <f t="shared" si="16"/>
        <v>0</v>
      </c>
      <c r="BQ49" s="30">
        <f t="shared" si="16"/>
        <v>0</v>
      </c>
      <c r="BR49" s="30">
        <f t="shared" si="15"/>
        <v>0</v>
      </c>
      <c r="BS49" s="30">
        <f t="shared" si="15"/>
        <v>0</v>
      </c>
      <c r="BT49" s="30">
        <f t="shared" si="15"/>
        <v>0</v>
      </c>
      <c r="BU49" s="30">
        <f t="shared" si="15"/>
        <v>0</v>
      </c>
      <c r="BV49" s="30">
        <f t="shared" si="15"/>
        <v>0</v>
      </c>
      <c r="BW49" s="30">
        <f t="shared" si="15"/>
        <v>0</v>
      </c>
      <c r="BX49" s="30">
        <f t="shared" si="15"/>
        <v>0</v>
      </c>
      <c r="BY49" s="30">
        <f t="shared" si="15"/>
        <v>0</v>
      </c>
      <c r="BZ49" s="30">
        <f t="shared" si="15"/>
        <v>0</v>
      </c>
      <c r="CA49" s="30">
        <f t="shared" si="15"/>
        <v>0</v>
      </c>
      <c r="CB49" s="30">
        <f t="shared" si="15"/>
        <v>0</v>
      </c>
      <c r="CC49" s="30">
        <f t="shared" si="15"/>
        <v>0</v>
      </c>
      <c r="CD49" s="19"/>
    </row>
    <row r="50" spans="1:82" s="4" customFormat="1" ht="78.75">
      <c r="A50" s="17" t="s">
        <v>182</v>
      </c>
      <c r="B50" s="25" t="s">
        <v>183</v>
      </c>
      <c r="C50" s="19" t="s">
        <v>115</v>
      </c>
      <c r="D50" s="6"/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3050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3050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3050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3050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/>
    </row>
    <row r="51" spans="1:82" s="4" customFormat="1" ht="11.25">
      <c r="A51" s="13" t="s">
        <v>184</v>
      </c>
      <c r="B51" s="26" t="s">
        <v>185</v>
      </c>
      <c r="C51" s="15" t="s">
        <v>115</v>
      </c>
      <c r="D51" s="6"/>
      <c r="E51" s="30">
        <f aca="true" t="shared" si="17" ref="E51:T52">E52</f>
        <v>0</v>
      </c>
      <c r="F51" s="30">
        <f t="shared" si="17"/>
        <v>0</v>
      </c>
      <c r="G51" s="30">
        <f t="shared" si="17"/>
        <v>46.298</v>
      </c>
      <c r="H51" s="30">
        <f t="shared" si="17"/>
        <v>0</v>
      </c>
      <c r="I51" s="30">
        <f t="shared" si="17"/>
        <v>9.822</v>
      </c>
      <c r="J51" s="30">
        <f t="shared" si="17"/>
        <v>12.94</v>
      </c>
      <c r="K51" s="30">
        <f t="shared" si="17"/>
        <v>0</v>
      </c>
      <c r="L51" s="30">
        <f t="shared" si="17"/>
        <v>0</v>
      </c>
      <c r="M51" s="30">
        <f t="shared" si="17"/>
        <v>0</v>
      </c>
      <c r="N51" s="30">
        <f t="shared" si="17"/>
        <v>6.791</v>
      </c>
      <c r="O51" s="30">
        <f t="shared" si="17"/>
        <v>0</v>
      </c>
      <c r="P51" s="30">
        <f t="shared" si="17"/>
        <v>1.348</v>
      </c>
      <c r="Q51" s="30">
        <f t="shared" si="17"/>
        <v>3.008</v>
      </c>
      <c r="R51" s="30">
        <f t="shared" si="17"/>
        <v>0</v>
      </c>
      <c r="S51" s="30">
        <f t="shared" si="17"/>
        <v>0</v>
      </c>
      <c r="T51" s="30">
        <f t="shared" si="17"/>
        <v>0</v>
      </c>
      <c r="U51" s="30">
        <f aca="true" t="shared" si="18" ref="U51:CC52">U52</f>
        <v>7.11</v>
      </c>
      <c r="V51" s="30">
        <f t="shared" si="18"/>
        <v>0</v>
      </c>
      <c r="W51" s="30">
        <f t="shared" si="18"/>
        <v>2.045</v>
      </c>
      <c r="X51" s="30">
        <f t="shared" si="18"/>
        <v>1.144</v>
      </c>
      <c r="Y51" s="30">
        <f t="shared" si="18"/>
        <v>0</v>
      </c>
      <c r="Z51" s="30">
        <f t="shared" si="18"/>
        <v>0</v>
      </c>
      <c r="AA51" s="30">
        <f t="shared" si="18"/>
        <v>0</v>
      </c>
      <c r="AB51" s="30">
        <f t="shared" si="18"/>
        <v>16.407</v>
      </c>
      <c r="AC51" s="30">
        <f t="shared" si="18"/>
        <v>0</v>
      </c>
      <c r="AD51" s="30">
        <f t="shared" si="18"/>
        <v>3.256</v>
      </c>
      <c r="AE51" s="30">
        <f t="shared" si="18"/>
        <v>4.724</v>
      </c>
      <c r="AF51" s="30">
        <f t="shared" si="18"/>
        <v>0</v>
      </c>
      <c r="AG51" s="30">
        <f t="shared" si="18"/>
        <v>0</v>
      </c>
      <c r="AH51" s="30">
        <f t="shared" si="18"/>
        <v>0</v>
      </c>
      <c r="AI51" s="30">
        <f t="shared" si="18"/>
        <v>15.99</v>
      </c>
      <c r="AJ51" s="30">
        <f t="shared" si="18"/>
        <v>0</v>
      </c>
      <c r="AK51" s="30">
        <f t="shared" si="18"/>
        <v>3.173</v>
      </c>
      <c r="AL51" s="30">
        <f t="shared" si="18"/>
        <v>4.064</v>
      </c>
      <c r="AM51" s="30">
        <f t="shared" si="18"/>
        <v>0</v>
      </c>
      <c r="AN51" s="30">
        <f t="shared" si="18"/>
        <v>0</v>
      </c>
      <c r="AO51" s="30">
        <f t="shared" si="18"/>
        <v>0</v>
      </c>
      <c r="AP51" s="30">
        <f t="shared" si="18"/>
        <v>15.453</v>
      </c>
      <c r="AQ51" s="30">
        <f t="shared" si="18"/>
        <v>0</v>
      </c>
      <c r="AR51" s="30">
        <f t="shared" si="18"/>
        <v>3.0200000000000005</v>
      </c>
      <c r="AS51" s="30">
        <f t="shared" si="18"/>
        <v>4.784000000000001</v>
      </c>
      <c r="AT51" s="30">
        <f t="shared" si="18"/>
        <v>0</v>
      </c>
      <c r="AU51" s="30">
        <f t="shared" si="18"/>
        <v>0</v>
      </c>
      <c r="AV51" s="30">
        <f t="shared" si="18"/>
        <v>0</v>
      </c>
      <c r="AW51" s="30">
        <f t="shared" si="18"/>
        <v>6.791</v>
      </c>
      <c r="AX51" s="30">
        <f t="shared" si="18"/>
        <v>0</v>
      </c>
      <c r="AY51" s="30">
        <f t="shared" si="18"/>
        <v>1.348</v>
      </c>
      <c r="AZ51" s="30">
        <f t="shared" si="18"/>
        <v>3.008</v>
      </c>
      <c r="BA51" s="30">
        <f t="shared" si="18"/>
        <v>0</v>
      </c>
      <c r="BB51" s="30">
        <f t="shared" si="18"/>
        <v>0</v>
      </c>
      <c r="BC51" s="30">
        <f t="shared" si="18"/>
        <v>0</v>
      </c>
      <c r="BD51" s="30">
        <f t="shared" si="18"/>
        <v>6.2</v>
      </c>
      <c r="BE51" s="30">
        <f t="shared" si="18"/>
        <v>0</v>
      </c>
      <c r="BF51" s="30">
        <f t="shared" si="18"/>
        <v>1.177</v>
      </c>
      <c r="BG51" s="30">
        <f t="shared" si="18"/>
        <v>1.328</v>
      </c>
      <c r="BH51" s="30">
        <f t="shared" si="18"/>
        <v>0</v>
      </c>
      <c r="BI51" s="30">
        <f t="shared" si="18"/>
        <v>0</v>
      </c>
      <c r="BJ51" s="30">
        <f t="shared" si="18"/>
        <v>0</v>
      </c>
      <c r="BK51" s="36">
        <f t="shared" si="18"/>
        <v>2.462</v>
      </c>
      <c r="BL51" s="30">
        <f t="shared" si="18"/>
        <v>0</v>
      </c>
      <c r="BM51" s="30">
        <f t="shared" si="18"/>
        <v>0.495</v>
      </c>
      <c r="BN51" s="30">
        <f t="shared" si="18"/>
        <v>0.448</v>
      </c>
      <c r="BO51" s="30">
        <f t="shared" si="18"/>
        <v>0</v>
      </c>
      <c r="BP51" s="30">
        <f t="shared" si="18"/>
        <v>0</v>
      </c>
      <c r="BQ51" s="30">
        <f t="shared" si="18"/>
        <v>0</v>
      </c>
      <c r="BR51" s="30">
        <f t="shared" si="18"/>
        <v>0</v>
      </c>
      <c r="BS51" s="30">
        <f t="shared" si="18"/>
        <v>0</v>
      </c>
      <c r="BT51" s="30">
        <f t="shared" si="18"/>
        <v>0</v>
      </c>
      <c r="BU51" s="30">
        <f t="shared" si="18"/>
        <v>0</v>
      </c>
      <c r="BV51" s="30">
        <f t="shared" si="18"/>
        <v>0</v>
      </c>
      <c r="BW51" s="30">
        <f t="shared" si="18"/>
        <v>0</v>
      </c>
      <c r="BX51" s="30">
        <f t="shared" si="18"/>
        <v>0</v>
      </c>
      <c r="BY51" s="30">
        <f t="shared" si="18"/>
        <v>0</v>
      </c>
      <c r="BZ51" s="30">
        <f t="shared" si="18"/>
        <v>0</v>
      </c>
      <c r="CA51" s="30">
        <f t="shared" si="18"/>
        <v>0</v>
      </c>
      <c r="CB51" s="30">
        <f t="shared" si="18"/>
        <v>0</v>
      </c>
      <c r="CC51" s="30">
        <f t="shared" si="18"/>
        <v>0</v>
      </c>
      <c r="CD51" s="19"/>
    </row>
    <row r="52" spans="1:82" s="4" customFormat="1" ht="11.25">
      <c r="A52" s="13" t="s">
        <v>186</v>
      </c>
      <c r="B52" s="27" t="s">
        <v>187</v>
      </c>
      <c r="C52" s="15" t="s">
        <v>188</v>
      </c>
      <c r="D52" s="6"/>
      <c r="E52" s="30">
        <f t="shared" si="17"/>
        <v>0</v>
      </c>
      <c r="F52" s="30">
        <f aca="true" t="shared" si="19" ref="F52:BQ52">F53</f>
        <v>0</v>
      </c>
      <c r="G52" s="30">
        <f t="shared" si="19"/>
        <v>46.298</v>
      </c>
      <c r="H52" s="30">
        <f t="shared" si="19"/>
        <v>0</v>
      </c>
      <c r="I52" s="30">
        <f t="shared" si="19"/>
        <v>9.822</v>
      </c>
      <c r="J52" s="30">
        <f t="shared" si="19"/>
        <v>12.94</v>
      </c>
      <c r="K52" s="30">
        <f t="shared" si="19"/>
        <v>0</v>
      </c>
      <c r="L52" s="30">
        <f t="shared" si="19"/>
        <v>0</v>
      </c>
      <c r="M52" s="30">
        <f t="shared" si="19"/>
        <v>0</v>
      </c>
      <c r="N52" s="30">
        <f t="shared" si="19"/>
        <v>6.791</v>
      </c>
      <c r="O52" s="30">
        <f t="shared" si="19"/>
        <v>0</v>
      </c>
      <c r="P52" s="30">
        <f t="shared" si="19"/>
        <v>1.348</v>
      </c>
      <c r="Q52" s="30">
        <f t="shared" si="19"/>
        <v>3.008</v>
      </c>
      <c r="R52" s="30">
        <f t="shared" si="19"/>
        <v>0</v>
      </c>
      <c r="S52" s="30">
        <f t="shared" si="19"/>
        <v>0</v>
      </c>
      <c r="T52" s="30">
        <f t="shared" si="19"/>
        <v>0</v>
      </c>
      <c r="U52" s="30">
        <f t="shared" si="19"/>
        <v>7.11</v>
      </c>
      <c r="V52" s="30">
        <f t="shared" si="19"/>
        <v>0</v>
      </c>
      <c r="W52" s="30">
        <f t="shared" si="19"/>
        <v>2.045</v>
      </c>
      <c r="X52" s="30">
        <f t="shared" si="19"/>
        <v>1.144</v>
      </c>
      <c r="Y52" s="30">
        <f t="shared" si="19"/>
        <v>0</v>
      </c>
      <c r="Z52" s="30">
        <f t="shared" si="19"/>
        <v>0</v>
      </c>
      <c r="AA52" s="30">
        <f t="shared" si="19"/>
        <v>0</v>
      </c>
      <c r="AB52" s="30">
        <f t="shared" si="19"/>
        <v>16.407</v>
      </c>
      <c r="AC52" s="30">
        <f t="shared" si="19"/>
        <v>0</v>
      </c>
      <c r="AD52" s="30">
        <f t="shared" si="19"/>
        <v>3.256</v>
      </c>
      <c r="AE52" s="30">
        <f t="shared" si="19"/>
        <v>4.724</v>
      </c>
      <c r="AF52" s="30">
        <f t="shared" si="19"/>
        <v>0</v>
      </c>
      <c r="AG52" s="30">
        <f t="shared" si="19"/>
        <v>0</v>
      </c>
      <c r="AH52" s="30">
        <f t="shared" si="19"/>
        <v>0</v>
      </c>
      <c r="AI52" s="30">
        <f t="shared" si="19"/>
        <v>15.99</v>
      </c>
      <c r="AJ52" s="30">
        <f t="shared" si="19"/>
        <v>0</v>
      </c>
      <c r="AK52" s="30">
        <f t="shared" si="19"/>
        <v>3.173</v>
      </c>
      <c r="AL52" s="30">
        <f t="shared" si="19"/>
        <v>4.064</v>
      </c>
      <c r="AM52" s="30">
        <f t="shared" si="19"/>
        <v>0</v>
      </c>
      <c r="AN52" s="30">
        <f t="shared" si="19"/>
        <v>0</v>
      </c>
      <c r="AO52" s="30">
        <f t="shared" si="19"/>
        <v>0</v>
      </c>
      <c r="AP52" s="30">
        <f t="shared" si="19"/>
        <v>15.453</v>
      </c>
      <c r="AQ52" s="30">
        <f t="shared" si="19"/>
        <v>0</v>
      </c>
      <c r="AR52" s="30">
        <f t="shared" si="19"/>
        <v>3.0200000000000005</v>
      </c>
      <c r="AS52" s="30">
        <f t="shared" si="19"/>
        <v>4.784000000000001</v>
      </c>
      <c r="AT52" s="30">
        <f t="shared" si="19"/>
        <v>0</v>
      </c>
      <c r="AU52" s="30">
        <f t="shared" si="19"/>
        <v>0</v>
      </c>
      <c r="AV52" s="30">
        <f t="shared" si="19"/>
        <v>0</v>
      </c>
      <c r="AW52" s="30">
        <f t="shared" si="19"/>
        <v>6.791</v>
      </c>
      <c r="AX52" s="30">
        <f t="shared" si="19"/>
        <v>0</v>
      </c>
      <c r="AY52" s="30">
        <f t="shared" si="19"/>
        <v>1.348</v>
      </c>
      <c r="AZ52" s="30">
        <f t="shared" si="19"/>
        <v>3.008</v>
      </c>
      <c r="BA52" s="30">
        <f t="shared" si="19"/>
        <v>0</v>
      </c>
      <c r="BB52" s="30">
        <f t="shared" si="19"/>
        <v>0</v>
      </c>
      <c r="BC52" s="30">
        <f t="shared" si="19"/>
        <v>0</v>
      </c>
      <c r="BD52" s="30">
        <f t="shared" si="19"/>
        <v>6.2</v>
      </c>
      <c r="BE52" s="30">
        <f t="shared" si="19"/>
        <v>0</v>
      </c>
      <c r="BF52" s="30">
        <f t="shared" si="19"/>
        <v>1.177</v>
      </c>
      <c r="BG52" s="30">
        <f t="shared" si="19"/>
        <v>1.328</v>
      </c>
      <c r="BH52" s="30">
        <f t="shared" si="19"/>
        <v>0</v>
      </c>
      <c r="BI52" s="30">
        <f t="shared" si="19"/>
        <v>0</v>
      </c>
      <c r="BJ52" s="30">
        <f t="shared" si="19"/>
        <v>0</v>
      </c>
      <c r="BK52" s="36">
        <f t="shared" si="19"/>
        <v>2.462</v>
      </c>
      <c r="BL52" s="30">
        <f t="shared" si="19"/>
        <v>0</v>
      </c>
      <c r="BM52" s="30">
        <f t="shared" si="19"/>
        <v>0.495</v>
      </c>
      <c r="BN52" s="30">
        <f t="shared" si="19"/>
        <v>0.448</v>
      </c>
      <c r="BO52" s="30">
        <f t="shared" si="19"/>
        <v>0</v>
      </c>
      <c r="BP52" s="30">
        <f t="shared" si="19"/>
        <v>0</v>
      </c>
      <c r="BQ52" s="30">
        <f t="shared" si="19"/>
        <v>0</v>
      </c>
      <c r="BR52" s="30">
        <f t="shared" si="18"/>
        <v>0</v>
      </c>
      <c r="BS52" s="30">
        <f t="shared" si="18"/>
        <v>0</v>
      </c>
      <c r="BT52" s="30">
        <f t="shared" si="18"/>
        <v>0</v>
      </c>
      <c r="BU52" s="30">
        <f t="shared" si="18"/>
        <v>0</v>
      </c>
      <c r="BV52" s="30">
        <f t="shared" si="18"/>
        <v>0</v>
      </c>
      <c r="BW52" s="30">
        <f t="shared" si="18"/>
        <v>0</v>
      </c>
      <c r="BX52" s="30">
        <f t="shared" si="18"/>
        <v>0</v>
      </c>
      <c r="BY52" s="30">
        <f t="shared" si="18"/>
        <v>0</v>
      </c>
      <c r="BZ52" s="30">
        <f t="shared" si="18"/>
        <v>0</v>
      </c>
      <c r="CA52" s="30">
        <f t="shared" si="18"/>
        <v>0</v>
      </c>
      <c r="CB52" s="30">
        <f t="shared" si="18"/>
        <v>0</v>
      </c>
      <c r="CC52" s="30">
        <f t="shared" si="18"/>
        <v>0</v>
      </c>
      <c r="CD52" s="19"/>
    </row>
    <row r="53" spans="1:82" s="4" customFormat="1" ht="22.5">
      <c r="A53" s="17" t="s">
        <v>189</v>
      </c>
      <c r="B53" s="25" t="s">
        <v>190</v>
      </c>
      <c r="C53" s="19" t="s">
        <v>191</v>
      </c>
      <c r="D53" s="6"/>
      <c r="E53" s="19">
        <v>0</v>
      </c>
      <c r="F53" s="19">
        <v>0</v>
      </c>
      <c r="G53" s="19">
        <v>46.298</v>
      </c>
      <c r="H53" s="19">
        <v>0</v>
      </c>
      <c r="I53" s="19">
        <v>9.822</v>
      </c>
      <c r="J53" s="19">
        <v>12.94</v>
      </c>
      <c r="K53" s="19">
        <v>0</v>
      </c>
      <c r="L53" s="19">
        <v>0</v>
      </c>
      <c r="M53" s="19">
        <v>0</v>
      </c>
      <c r="N53" s="19">
        <v>6.791</v>
      </c>
      <c r="O53" s="19">
        <v>0</v>
      </c>
      <c r="P53" s="19">
        <v>1.348</v>
      </c>
      <c r="Q53" s="19">
        <v>3.008</v>
      </c>
      <c r="R53" s="19">
        <v>0</v>
      </c>
      <c r="S53" s="19">
        <v>0</v>
      </c>
      <c r="T53" s="19">
        <v>0</v>
      </c>
      <c r="U53" s="19">
        <v>7.11</v>
      </c>
      <c r="V53" s="19">
        <v>0</v>
      </c>
      <c r="W53" s="19">
        <v>2.045</v>
      </c>
      <c r="X53" s="19">
        <v>1.144</v>
      </c>
      <c r="Y53" s="19">
        <v>0</v>
      </c>
      <c r="Z53" s="19">
        <v>0</v>
      </c>
      <c r="AA53" s="19">
        <v>0</v>
      </c>
      <c r="AB53" s="19">
        <v>16.407</v>
      </c>
      <c r="AC53" s="19">
        <v>0</v>
      </c>
      <c r="AD53" s="19">
        <v>3.256</v>
      </c>
      <c r="AE53" s="19">
        <v>4.724</v>
      </c>
      <c r="AF53" s="19">
        <v>0</v>
      </c>
      <c r="AG53" s="19">
        <v>0</v>
      </c>
      <c r="AH53" s="19">
        <v>0</v>
      </c>
      <c r="AI53" s="19">
        <v>15.99</v>
      </c>
      <c r="AJ53" s="19">
        <v>0</v>
      </c>
      <c r="AK53" s="19">
        <v>3.173</v>
      </c>
      <c r="AL53" s="19">
        <v>4.064</v>
      </c>
      <c r="AM53" s="19">
        <v>0</v>
      </c>
      <c r="AN53" s="19">
        <v>0</v>
      </c>
      <c r="AO53" s="19">
        <v>0</v>
      </c>
      <c r="AP53" s="37">
        <f>AW53+BD53+BK53+BR53</f>
        <v>15.453</v>
      </c>
      <c r="AQ53" s="68">
        <v>0</v>
      </c>
      <c r="AR53" s="37">
        <f>AY53+BF53+BM53+BT53</f>
        <v>3.0200000000000005</v>
      </c>
      <c r="AS53" s="37">
        <f>AZ53+BG53+BN53+BU53</f>
        <v>4.784000000000001</v>
      </c>
      <c r="AT53" s="19">
        <v>0</v>
      </c>
      <c r="AU53" s="19">
        <v>0</v>
      </c>
      <c r="AV53" s="19">
        <v>0</v>
      </c>
      <c r="AW53" s="19">
        <v>6.791</v>
      </c>
      <c r="AX53" s="19">
        <v>0</v>
      </c>
      <c r="AY53" s="19">
        <v>1.348</v>
      </c>
      <c r="AZ53" s="19">
        <v>3.008</v>
      </c>
      <c r="BA53" s="19">
        <v>0</v>
      </c>
      <c r="BB53" s="19">
        <v>0</v>
      </c>
      <c r="BC53" s="19">
        <v>0</v>
      </c>
      <c r="BD53" s="19">
        <v>6.2</v>
      </c>
      <c r="BE53" s="19">
        <v>0</v>
      </c>
      <c r="BF53" s="19">
        <v>1.177</v>
      </c>
      <c r="BG53" s="19">
        <v>1.328</v>
      </c>
      <c r="BH53" s="19">
        <v>0</v>
      </c>
      <c r="BI53" s="19">
        <v>0</v>
      </c>
      <c r="BJ53" s="19">
        <v>0</v>
      </c>
      <c r="BK53" s="37">
        <v>2.462</v>
      </c>
      <c r="BL53" s="19">
        <v>0</v>
      </c>
      <c r="BM53" s="19">
        <v>0.495</v>
      </c>
      <c r="BN53" s="19">
        <v>0.448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/>
    </row>
    <row r="54" spans="1:82" s="4" customFormat="1" ht="11.25">
      <c r="A54" s="13" t="s">
        <v>192</v>
      </c>
      <c r="B54" s="21" t="s">
        <v>193</v>
      </c>
      <c r="C54" s="15" t="s">
        <v>165</v>
      </c>
      <c r="D54" s="6"/>
      <c r="E54" s="30">
        <f aca="true" t="shared" si="20" ref="E54:BP54">E55</f>
        <v>0</v>
      </c>
      <c r="F54" s="30">
        <f t="shared" si="20"/>
        <v>0</v>
      </c>
      <c r="G54" s="30">
        <f t="shared" si="20"/>
        <v>0</v>
      </c>
      <c r="H54" s="30">
        <f t="shared" si="20"/>
        <v>0</v>
      </c>
      <c r="I54" s="30">
        <f t="shared" si="20"/>
        <v>0</v>
      </c>
      <c r="J54" s="30">
        <f t="shared" si="20"/>
        <v>0</v>
      </c>
      <c r="K54" s="30">
        <f t="shared" si="20"/>
        <v>4</v>
      </c>
      <c r="L54" s="30">
        <f t="shared" si="20"/>
        <v>0</v>
      </c>
      <c r="M54" s="30">
        <f t="shared" si="20"/>
        <v>0</v>
      </c>
      <c r="N54" s="30">
        <f t="shared" si="20"/>
        <v>0</v>
      </c>
      <c r="O54" s="30">
        <f t="shared" si="20"/>
        <v>0</v>
      </c>
      <c r="P54" s="30">
        <f t="shared" si="20"/>
        <v>0</v>
      </c>
      <c r="Q54" s="30">
        <f t="shared" si="20"/>
        <v>0</v>
      </c>
      <c r="R54" s="30">
        <f t="shared" si="20"/>
        <v>0</v>
      </c>
      <c r="S54" s="30">
        <f t="shared" si="20"/>
        <v>0</v>
      </c>
      <c r="T54" s="30">
        <f t="shared" si="20"/>
        <v>0</v>
      </c>
      <c r="U54" s="30">
        <f t="shared" si="20"/>
        <v>0</v>
      </c>
      <c r="V54" s="30">
        <f t="shared" si="20"/>
        <v>0</v>
      </c>
      <c r="W54" s="30">
        <f t="shared" si="20"/>
        <v>0</v>
      </c>
      <c r="X54" s="30">
        <f t="shared" si="20"/>
        <v>0</v>
      </c>
      <c r="Y54" s="30">
        <f t="shared" si="20"/>
        <v>0</v>
      </c>
      <c r="Z54" s="30">
        <f t="shared" si="20"/>
        <v>0</v>
      </c>
      <c r="AA54" s="30">
        <f t="shared" si="20"/>
        <v>0</v>
      </c>
      <c r="AB54" s="30">
        <f t="shared" si="20"/>
        <v>0</v>
      </c>
      <c r="AC54" s="30">
        <f t="shared" si="20"/>
        <v>0</v>
      </c>
      <c r="AD54" s="30">
        <f t="shared" si="20"/>
        <v>0</v>
      </c>
      <c r="AE54" s="30">
        <f t="shared" si="20"/>
        <v>0</v>
      </c>
      <c r="AF54" s="30">
        <f t="shared" si="20"/>
        <v>2</v>
      </c>
      <c r="AG54" s="30">
        <f t="shared" si="20"/>
        <v>0</v>
      </c>
      <c r="AH54" s="30">
        <f t="shared" si="20"/>
        <v>0</v>
      </c>
      <c r="AI54" s="30">
        <f t="shared" si="20"/>
        <v>0</v>
      </c>
      <c r="AJ54" s="30">
        <f t="shared" si="20"/>
        <v>0</v>
      </c>
      <c r="AK54" s="30">
        <f t="shared" si="20"/>
        <v>0</v>
      </c>
      <c r="AL54" s="30">
        <f t="shared" si="20"/>
        <v>0</v>
      </c>
      <c r="AM54" s="30">
        <f t="shared" si="20"/>
        <v>2</v>
      </c>
      <c r="AN54" s="30">
        <f t="shared" si="20"/>
        <v>0</v>
      </c>
      <c r="AO54" s="30">
        <f t="shared" si="20"/>
        <v>0</v>
      </c>
      <c r="AP54" s="30">
        <f t="shared" si="20"/>
        <v>0</v>
      </c>
      <c r="AQ54" s="30">
        <f t="shared" si="20"/>
        <v>0</v>
      </c>
      <c r="AR54" s="30">
        <f t="shared" si="20"/>
        <v>0</v>
      </c>
      <c r="AS54" s="30">
        <f t="shared" si="20"/>
        <v>0</v>
      </c>
      <c r="AT54" s="30">
        <f t="shared" si="20"/>
        <v>0</v>
      </c>
      <c r="AU54" s="30">
        <f t="shared" si="20"/>
        <v>0</v>
      </c>
      <c r="AV54" s="30">
        <f t="shared" si="20"/>
        <v>0</v>
      </c>
      <c r="AW54" s="30">
        <f t="shared" si="20"/>
        <v>0</v>
      </c>
      <c r="AX54" s="30">
        <f t="shared" si="20"/>
        <v>0</v>
      </c>
      <c r="AY54" s="30">
        <f t="shared" si="20"/>
        <v>0</v>
      </c>
      <c r="AZ54" s="30">
        <f t="shared" si="20"/>
        <v>0</v>
      </c>
      <c r="BA54" s="30">
        <f t="shared" si="20"/>
        <v>0</v>
      </c>
      <c r="BB54" s="30">
        <f t="shared" si="20"/>
        <v>0</v>
      </c>
      <c r="BC54" s="30">
        <f t="shared" si="20"/>
        <v>0</v>
      </c>
      <c r="BD54" s="30">
        <f t="shared" si="20"/>
        <v>0</v>
      </c>
      <c r="BE54" s="30">
        <f t="shared" si="20"/>
        <v>0</v>
      </c>
      <c r="BF54" s="30">
        <f t="shared" si="20"/>
        <v>0</v>
      </c>
      <c r="BG54" s="30">
        <f t="shared" si="20"/>
        <v>0</v>
      </c>
      <c r="BH54" s="30">
        <f t="shared" si="20"/>
        <v>0</v>
      </c>
      <c r="BI54" s="30">
        <f t="shared" si="20"/>
        <v>0</v>
      </c>
      <c r="BJ54" s="30">
        <f t="shared" si="20"/>
        <v>0</v>
      </c>
      <c r="BK54" s="30">
        <f t="shared" si="20"/>
        <v>0</v>
      </c>
      <c r="BL54" s="30">
        <f t="shared" si="20"/>
        <v>0</v>
      </c>
      <c r="BM54" s="30">
        <f t="shared" si="20"/>
        <v>0</v>
      </c>
      <c r="BN54" s="30">
        <f t="shared" si="20"/>
        <v>0</v>
      </c>
      <c r="BO54" s="30">
        <f t="shared" si="20"/>
        <v>0</v>
      </c>
      <c r="BP54" s="30">
        <f t="shared" si="20"/>
        <v>0</v>
      </c>
      <c r="BQ54" s="30">
        <f aca="true" t="shared" si="21" ref="BQ54:CC54">BQ55</f>
        <v>0</v>
      </c>
      <c r="BR54" s="30">
        <f t="shared" si="21"/>
        <v>0</v>
      </c>
      <c r="BS54" s="30">
        <f t="shared" si="21"/>
        <v>0</v>
      </c>
      <c r="BT54" s="30">
        <f t="shared" si="21"/>
        <v>0</v>
      </c>
      <c r="BU54" s="30">
        <f t="shared" si="21"/>
        <v>0</v>
      </c>
      <c r="BV54" s="30">
        <f t="shared" si="21"/>
        <v>0</v>
      </c>
      <c r="BW54" s="30">
        <f t="shared" si="21"/>
        <v>0</v>
      </c>
      <c r="BX54" s="30">
        <f t="shared" si="21"/>
        <v>0</v>
      </c>
      <c r="BY54" s="30">
        <f t="shared" si="21"/>
        <v>0</v>
      </c>
      <c r="BZ54" s="30">
        <f t="shared" si="21"/>
        <v>0</v>
      </c>
      <c r="CA54" s="30">
        <f t="shared" si="21"/>
        <v>0</v>
      </c>
      <c r="CB54" s="30">
        <f t="shared" si="21"/>
        <v>0</v>
      </c>
      <c r="CC54" s="30">
        <f t="shared" si="21"/>
        <v>0</v>
      </c>
      <c r="CD54" s="19"/>
    </row>
    <row r="55" spans="1:82" s="4" customFormat="1" ht="22.5">
      <c r="A55" s="17" t="s">
        <v>194</v>
      </c>
      <c r="B55" s="18" t="s">
        <v>195</v>
      </c>
      <c r="C55" s="19" t="s">
        <v>115</v>
      </c>
      <c r="D55" s="6"/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4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32">
        <v>2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2</v>
      </c>
      <c r="AN55" s="32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/>
    </row>
    <row r="56" spans="1:82" s="4" customFormat="1" ht="27" customHeight="1">
      <c r="A56" s="63" t="s">
        <v>59</v>
      </c>
      <c r="B56" s="64"/>
      <c r="C56" s="15" t="s">
        <v>196</v>
      </c>
      <c r="D56" s="6"/>
      <c r="E56" s="31">
        <f aca="true" t="shared" si="22" ref="E56:BP56">E54+E51+E19</f>
        <v>2.5</v>
      </c>
      <c r="F56" s="31">
        <f t="shared" si="22"/>
        <v>0</v>
      </c>
      <c r="G56" s="31">
        <f t="shared" si="22"/>
        <v>47.118</v>
      </c>
      <c r="H56" s="31">
        <f t="shared" si="22"/>
        <v>0</v>
      </c>
      <c r="I56" s="31">
        <f t="shared" si="22"/>
        <v>18.092</v>
      </c>
      <c r="J56" s="31">
        <f t="shared" si="22"/>
        <v>12.94</v>
      </c>
      <c r="K56" s="31">
        <f t="shared" si="22"/>
        <v>3099</v>
      </c>
      <c r="L56" s="31">
        <f t="shared" si="22"/>
        <v>0</v>
      </c>
      <c r="M56" s="31">
        <f t="shared" si="22"/>
        <v>0</v>
      </c>
      <c r="N56" s="31">
        <f t="shared" si="22"/>
        <v>6.791</v>
      </c>
      <c r="O56" s="31">
        <f t="shared" si="22"/>
        <v>0</v>
      </c>
      <c r="P56" s="31">
        <f t="shared" si="22"/>
        <v>1.348</v>
      </c>
      <c r="Q56" s="31">
        <f t="shared" si="22"/>
        <v>3.008</v>
      </c>
      <c r="R56" s="31">
        <f t="shared" si="22"/>
        <v>0</v>
      </c>
      <c r="S56" s="31">
        <f t="shared" si="22"/>
        <v>0</v>
      </c>
      <c r="T56" s="31">
        <f t="shared" si="22"/>
        <v>0</v>
      </c>
      <c r="U56" s="31">
        <f t="shared" si="22"/>
        <v>7.11</v>
      </c>
      <c r="V56" s="31">
        <f t="shared" si="22"/>
        <v>0</v>
      </c>
      <c r="W56" s="31">
        <f t="shared" si="22"/>
        <v>2.045</v>
      </c>
      <c r="X56" s="31">
        <f t="shared" si="22"/>
        <v>1.144</v>
      </c>
      <c r="Y56" s="31">
        <f t="shared" si="22"/>
        <v>3050</v>
      </c>
      <c r="Z56" s="31">
        <f t="shared" si="22"/>
        <v>2.5</v>
      </c>
      <c r="AA56" s="31">
        <f t="shared" si="22"/>
        <v>0</v>
      </c>
      <c r="AB56" s="31">
        <f t="shared" si="22"/>
        <v>17.227</v>
      </c>
      <c r="AC56" s="31">
        <f t="shared" si="22"/>
        <v>0</v>
      </c>
      <c r="AD56" s="31">
        <f t="shared" si="22"/>
        <v>11.526</v>
      </c>
      <c r="AE56" s="31">
        <f t="shared" si="22"/>
        <v>4.724</v>
      </c>
      <c r="AF56" s="31">
        <f t="shared" si="22"/>
        <v>37</v>
      </c>
      <c r="AG56" s="31">
        <f t="shared" si="22"/>
        <v>0</v>
      </c>
      <c r="AH56" s="31">
        <f t="shared" si="22"/>
        <v>0</v>
      </c>
      <c r="AI56" s="31">
        <f t="shared" si="22"/>
        <v>15.99</v>
      </c>
      <c r="AJ56" s="31">
        <f t="shared" si="22"/>
        <v>0</v>
      </c>
      <c r="AK56" s="31">
        <f t="shared" si="22"/>
        <v>3.173</v>
      </c>
      <c r="AL56" s="31">
        <f t="shared" si="22"/>
        <v>4.064</v>
      </c>
      <c r="AM56" s="31">
        <f t="shared" si="22"/>
        <v>12</v>
      </c>
      <c r="AN56" s="31">
        <f t="shared" si="22"/>
        <v>3.3</v>
      </c>
      <c r="AO56" s="31">
        <f t="shared" si="22"/>
        <v>0</v>
      </c>
      <c r="AP56" s="31">
        <f t="shared" si="22"/>
        <v>15.763</v>
      </c>
      <c r="AQ56" s="31">
        <f t="shared" si="22"/>
        <v>0</v>
      </c>
      <c r="AR56" s="31">
        <f t="shared" si="22"/>
        <v>11.8</v>
      </c>
      <c r="AS56" s="31">
        <f t="shared" si="22"/>
        <v>4.784000000000001</v>
      </c>
      <c r="AT56" s="31">
        <f t="shared" si="22"/>
        <v>3068</v>
      </c>
      <c r="AU56" s="31">
        <f t="shared" si="22"/>
        <v>0</v>
      </c>
      <c r="AV56" s="31">
        <f t="shared" si="22"/>
        <v>0</v>
      </c>
      <c r="AW56" s="31">
        <f t="shared" si="22"/>
        <v>6.791</v>
      </c>
      <c r="AX56" s="31">
        <f t="shared" si="22"/>
        <v>0</v>
      </c>
      <c r="AY56" s="31">
        <f t="shared" si="22"/>
        <v>1.348</v>
      </c>
      <c r="AZ56" s="31">
        <f t="shared" si="22"/>
        <v>3.008</v>
      </c>
      <c r="BA56" s="31">
        <f t="shared" si="22"/>
        <v>0</v>
      </c>
      <c r="BB56" s="31">
        <f t="shared" si="22"/>
        <v>2.5</v>
      </c>
      <c r="BC56" s="31">
        <f t="shared" si="22"/>
        <v>0</v>
      </c>
      <c r="BD56" s="31">
        <f t="shared" si="22"/>
        <v>6.2</v>
      </c>
      <c r="BE56" s="31">
        <f t="shared" si="22"/>
        <v>0</v>
      </c>
      <c r="BF56" s="31">
        <f t="shared" si="22"/>
        <v>1.337</v>
      </c>
      <c r="BG56" s="31">
        <f t="shared" si="22"/>
        <v>1.328</v>
      </c>
      <c r="BH56" s="31">
        <f t="shared" si="22"/>
        <v>0</v>
      </c>
      <c r="BI56" s="31">
        <f t="shared" si="22"/>
        <v>0.8</v>
      </c>
      <c r="BJ56" s="31">
        <f t="shared" si="22"/>
        <v>0</v>
      </c>
      <c r="BK56" s="31">
        <f t="shared" si="22"/>
        <v>2.7720000000000002</v>
      </c>
      <c r="BL56" s="31">
        <f t="shared" si="22"/>
        <v>0</v>
      </c>
      <c r="BM56" s="31">
        <f t="shared" si="22"/>
        <v>9.114999999999998</v>
      </c>
      <c r="BN56" s="31">
        <f t="shared" si="22"/>
        <v>0.448</v>
      </c>
      <c r="BO56" s="31">
        <f t="shared" si="22"/>
        <v>3068</v>
      </c>
      <c r="BP56" s="31">
        <f t="shared" si="22"/>
        <v>0</v>
      </c>
      <c r="BQ56" s="31">
        <f aca="true" t="shared" si="23" ref="BQ56:CC56">BQ54+BQ51+BQ19</f>
        <v>0</v>
      </c>
      <c r="BR56" s="31">
        <f t="shared" si="23"/>
        <v>0</v>
      </c>
      <c r="BS56" s="31">
        <f t="shared" si="23"/>
        <v>0</v>
      </c>
      <c r="BT56" s="31">
        <f t="shared" si="23"/>
        <v>0</v>
      </c>
      <c r="BU56" s="31">
        <f t="shared" si="23"/>
        <v>0</v>
      </c>
      <c r="BV56" s="31">
        <f t="shared" si="23"/>
        <v>0</v>
      </c>
      <c r="BW56" s="31">
        <f t="shared" si="23"/>
        <v>0.8</v>
      </c>
      <c r="BX56" s="31">
        <f t="shared" si="23"/>
        <v>0</v>
      </c>
      <c r="BY56" s="31">
        <f t="shared" si="23"/>
        <v>0.51</v>
      </c>
      <c r="BZ56" s="31">
        <f t="shared" si="23"/>
        <v>0</v>
      </c>
      <c r="CA56" s="31">
        <f t="shared" si="23"/>
        <v>1.51</v>
      </c>
      <c r="CB56" s="31">
        <f t="shared" si="23"/>
        <v>0</v>
      </c>
      <c r="CC56" s="31">
        <f t="shared" si="23"/>
        <v>2</v>
      </c>
      <c r="CD56" s="19"/>
    </row>
    <row r="57" ht="3" customHeight="1"/>
    <row r="58" s="4" customFormat="1" ht="11.25">
      <c r="A58" s="4" t="s">
        <v>100</v>
      </c>
    </row>
    <row r="59" s="4" customFormat="1" ht="11.25">
      <c r="A59" s="4" t="s">
        <v>101</v>
      </c>
    </row>
  </sheetData>
  <sheetProtection/>
  <mergeCells count="36">
    <mergeCell ref="A56:B56"/>
    <mergeCell ref="AL16:AM16"/>
    <mergeCell ref="AN16:AT16"/>
    <mergeCell ref="AL14:BV14"/>
    <mergeCell ref="AL15:AM15"/>
    <mergeCell ref="AN15:BV15"/>
    <mergeCell ref="Z16:AF16"/>
    <mergeCell ref="AG16:AK16"/>
    <mergeCell ref="L16:R16"/>
    <mergeCell ref="S16:Y16"/>
    <mergeCell ref="CA2:CD2"/>
    <mergeCell ref="AU16:BA16"/>
    <mergeCell ref="BB16:BH16"/>
    <mergeCell ref="BI16:BO16"/>
    <mergeCell ref="BP16:BV16"/>
    <mergeCell ref="CD14:CD17"/>
    <mergeCell ref="BW14:CC16"/>
    <mergeCell ref="BR5:BV5"/>
    <mergeCell ref="BR10:BV10"/>
    <mergeCell ref="BO7:BY8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E15:AK15"/>
    <mergeCell ref="E16:K16"/>
    <mergeCell ref="P4:Q4"/>
    <mergeCell ref="L6:Z6"/>
    <mergeCell ref="L7:Z7"/>
    <mergeCell ref="O11:AB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75" r:id="rId1"/>
  <colBreaks count="1" manualBreakCount="1">
    <brk id="4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Михальченко Мария Федоровна</cp:lastModifiedBy>
  <cp:lastPrinted>2019-04-26T11:03:11Z</cp:lastPrinted>
  <dcterms:created xsi:type="dcterms:W3CDTF">2011-01-11T10:25:48Z</dcterms:created>
  <dcterms:modified xsi:type="dcterms:W3CDTF">2019-11-11T14:38:44Z</dcterms:modified>
  <cp:category/>
  <cp:version/>
  <cp:contentType/>
  <cp:contentStatus/>
</cp:coreProperties>
</file>