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18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<sst xmlns="http://schemas.openxmlformats.org/spreadsheetml/2006/main" count="86" uniqueCount="76">
  <si>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</si>
  <si>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</si>
  <si>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</si>
  <si>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</si>
  <si>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</si>
  <si>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</si>
  <si>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</si>
  <si>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</si>
  <si>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</si>
  <si>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</si>
  <si>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</si>
  <si>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</si>
  <si>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</si>
  <si>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</si>
  <si>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</si>
  <si>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</si>
  <si>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</si>
  <si>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</si>
  <si>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</si>
  <si>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</si>
  <si>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</si>
  <si>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</si>
  <si>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</si>
  <si>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</si>
  <si>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</si>
  <si>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</si>
  <si>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</si>
  <si>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</si>
  <si>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</si>
  <si>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</si>
  <si>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</si>
  <si>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</si>
  <si>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</si>
  <si>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</si>
  <si>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</si>
  <si>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</si>
  <si>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</si>
  <si>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</si>
  <si>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2.1</t>
  </si>
  <si>
    <t>План согласно утвержденной инвестиционной программе.</t>
  </si>
  <si>
    <t>Строительство трансформаторных подстанций с двумя трансформаторами</t>
  </si>
  <si>
    <t>3.</t>
  </si>
  <si>
    <t>Производственная транспортная техника</t>
  </si>
  <si>
    <t xml:space="preserve"> - от ПС № 149 "Мясново" до РП 73 в Привокзальном районе г. Тулы</t>
  </si>
  <si>
    <t>2.3.1.1.</t>
  </si>
  <si>
    <t>с НДС</t>
  </si>
  <si>
    <t>Прокладка кабелей 10 кВ от центров питания до РП (ТП) сечением 3х240 мм2, взамен существующих с износом 100%</t>
  </si>
  <si>
    <t>2.1.5</t>
  </si>
  <si>
    <t>2.2.</t>
  </si>
  <si>
    <t>Прочее новое строительство</t>
  </si>
  <si>
    <t>Прочее</t>
  </si>
  <si>
    <t>2.2.7</t>
  </si>
  <si>
    <t>Реконструкция и модернизация РП и ТП - установка силовых трансформаторов 250, 400, 630, 1600</t>
  </si>
  <si>
    <t>Выполнение строительно-монтажных работ для осуществления технологического присоединения  заявителей</t>
  </si>
  <si>
    <t>2.2.13</t>
  </si>
  <si>
    <t>2.2.14</t>
  </si>
  <si>
    <t>2.2.15</t>
  </si>
  <si>
    <t>Прокладка КЛ-10 кВ от ПС 41 "Перекоп" и от ТП 1224 до ТП 1338, монтаж двухтрансформаторной ТП 1338 в районе ул.М.Смирнова, ул.Демьянова, ул.Бандикова</t>
  </si>
  <si>
    <t>Прокладка КЛ-0,4 кВ от ТП 1294 вдоль ул.Металлистов</t>
  </si>
  <si>
    <t>Прокладка КЛ 10кВ от РП 38(н) вдоль Восточного обвода. Перспективное развитие сети 10кВ АО «ТГЭС» между Пролетарским и Центральным районами города Тулы</t>
  </si>
  <si>
    <t>Разработка (поставка) и внедрение программного обеспечения автоматизированных информационных расчетных систем</t>
  </si>
  <si>
    <t>3.1</t>
  </si>
  <si>
    <t>3.4</t>
  </si>
  <si>
    <t>2.1.1</t>
  </si>
  <si>
    <t>1.1.1</t>
  </si>
  <si>
    <t>2.1.2</t>
  </si>
  <si>
    <t>Прокладка кабелей 10 кВ  сечением 3*240 мм2 от центров питания до РП (ТП), имеющих один питающий кабель</t>
  </si>
  <si>
    <t>2.2.10</t>
  </si>
  <si>
    <t>Вынос ЛЭП с территории строительства домов для многодетных семей в Северной части Зареченского района г. Тулы</t>
  </si>
  <si>
    <t>2.1.3.1.</t>
  </si>
  <si>
    <t>Система учета РРЭ. Создание/модернизация ИИК. Установка/замена приборов учета электроэнергии в распределительных сетях АО "ТГЭС" на жилые дома частного сектора</t>
  </si>
  <si>
    <t xml:space="preserve"> №</t>
  </si>
  <si>
    <t>3.5.</t>
  </si>
  <si>
    <t>Реконструкция производственной базы по адресу: г. Тула, ул. Демидовская пл., д. 10</t>
  </si>
  <si>
    <t>Отчет об исполнении инвестиционной программы АО "ТГЭС" в 2016 г., млн. рублей с НДС (12 месяцев 2016 г.)</t>
  </si>
  <si>
    <t>за отчетный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</si>
</sst>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/>
    </xf>
    <xf numFmtId="173" fontId="1" fillId="0" borderId="12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/>
    </xf>
    <xf numFmtId="172" fontId="1" fillId="33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/>
    </xf>
    <xf numFmtId="0" fontId="0" fillId="0" borderId="13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5"/>
  <sheetViews>
    <sheetView tabSelected="1" view="pageBreakPreview" zoomScale="110" zoomScaleNormal="120" zoomScaleSheetLayoutView="110" zoomScalePageLayoutView="0" workbookViewId="0" topLeftCell="A1">
      <pane ySplit="6" topLeftCell="A7" activePane="bottomLeft" state="frozen"/>
      <selection pane="topLeft" activeCell="A1" sqref="A1"/>
      <selection pane="bottomLeft" activeCell="CA6" sqref="CA6:CH6"/>
    </sheetView>
  </sheetViews>
  <sheetFormatPr defaultColWidth="0.875" defaultRowHeight="12.75"/>
  <cols>
    <col min="1" max="4" width="0.875" style="1" customWidth="1"/>
    <col min="5" max="5" width="2.375" style="1" customWidth="1"/>
    <col min="6" max="34" width="0.875" style="1" customWidth="1"/>
    <col min="35" max="35" width="4.00390625" style="1" customWidth="1"/>
    <col min="36" max="46" width="0.875" style="1" customWidth="1"/>
    <col min="47" max="175" width="0.875" style="2" customWidth="1"/>
    <col min="176" max="16384" width="0.875" style="1" customWidth="1"/>
  </cols>
  <sheetData>
    <row r="1" spans="212:236" s="2" customFormat="1" ht="42.75" customHeight="1">
      <c r="HD1" s="88" t="s">
        <v>16</v>
      </c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</row>
    <row r="2" spans="1:236" s="10" customFormat="1" ht="23.25" customHeight="1">
      <c r="A2" s="89" t="s">
        <v>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</row>
    <row r="3" spans="1:35" s="2" customFormat="1" ht="12" thickBot="1">
      <c r="A3" s="119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pans="1:236" s="2" customFormat="1" ht="33.75" customHeight="1">
      <c r="A4" s="52" t="s">
        <v>71</v>
      </c>
      <c r="B4" s="53"/>
      <c r="C4" s="53"/>
      <c r="D4" s="53"/>
      <c r="E4" s="54"/>
      <c r="F4" s="61" t="s">
        <v>0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4"/>
      <c r="AJ4" s="64" t="s">
        <v>1</v>
      </c>
      <c r="AK4" s="65"/>
      <c r="AL4" s="65"/>
      <c r="AM4" s="65"/>
      <c r="AN4" s="65"/>
      <c r="AO4" s="65"/>
      <c r="AP4" s="65"/>
      <c r="AQ4" s="65"/>
      <c r="AR4" s="65"/>
      <c r="AS4" s="65"/>
      <c r="AT4" s="66"/>
      <c r="AU4" s="85" t="s">
        <v>7</v>
      </c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7"/>
      <c r="DW4" s="64" t="s">
        <v>36</v>
      </c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6"/>
      <c r="EO4" s="64" t="s">
        <v>35</v>
      </c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6"/>
      <c r="FG4" s="64" t="s">
        <v>8</v>
      </c>
      <c r="FH4" s="65"/>
      <c r="FI4" s="65"/>
      <c r="FJ4" s="65"/>
      <c r="FK4" s="65"/>
      <c r="FL4" s="65"/>
      <c r="FM4" s="65"/>
      <c r="FN4" s="65"/>
      <c r="FO4" s="65"/>
      <c r="FP4" s="65"/>
      <c r="FQ4" s="66"/>
      <c r="FR4" s="85" t="s">
        <v>14</v>
      </c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7"/>
      <c r="HF4" s="61" t="s">
        <v>15</v>
      </c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90"/>
    </row>
    <row r="5" spans="1:236" s="2" customFormat="1" ht="22.5" customHeight="1">
      <c r="A5" s="55"/>
      <c r="B5" s="56"/>
      <c r="C5" s="56"/>
      <c r="D5" s="56"/>
      <c r="E5" s="57"/>
      <c r="F5" s="62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7"/>
      <c r="AJ5" s="67"/>
      <c r="AK5" s="68"/>
      <c r="AL5" s="68"/>
      <c r="AM5" s="68"/>
      <c r="AN5" s="68"/>
      <c r="AO5" s="68"/>
      <c r="AP5" s="68"/>
      <c r="AQ5" s="68"/>
      <c r="AR5" s="68"/>
      <c r="AS5" s="68"/>
      <c r="AT5" s="69"/>
      <c r="AU5" s="79" t="s">
        <v>4</v>
      </c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1"/>
      <c r="BK5" s="79" t="s">
        <v>31</v>
      </c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1"/>
      <c r="CA5" s="79" t="s">
        <v>32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1"/>
      <c r="CQ5" s="79" t="s">
        <v>33</v>
      </c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1"/>
      <c r="DG5" s="79" t="s">
        <v>34</v>
      </c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1"/>
      <c r="DW5" s="70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2"/>
      <c r="EO5" s="70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2"/>
      <c r="FG5" s="67"/>
      <c r="FH5" s="68"/>
      <c r="FI5" s="68"/>
      <c r="FJ5" s="68"/>
      <c r="FK5" s="68"/>
      <c r="FL5" s="68"/>
      <c r="FM5" s="68"/>
      <c r="FN5" s="68"/>
      <c r="FO5" s="68"/>
      <c r="FP5" s="68"/>
      <c r="FQ5" s="69"/>
      <c r="FR5" s="96" t="s">
        <v>9</v>
      </c>
      <c r="FS5" s="97"/>
      <c r="FT5" s="97"/>
      <c r="FU5" s="97"/>
      <c r="FV5" s="97"/>
      <c r="FW5" s="97"/>
      <c r="FX5" s="97"/>
      <c r="FY5" s="97"/>
      <c r="FZ5" s="97"/>
      <c r="GA5" s="98"/>
      <c r="GB5" s="96" t="s">
        <v>10</v>
      </c>
      <c r="GC5" s="97"/>
      <c r="GD5" s="97"/>
      <c r="GE5" s="97"/>
      <c r="GF5" s="97"/>
      <c r="GG5" s="98"/>
      <c r="GH5" s="79" t="s">
        <v>13</v>
      </c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1"/>
      <c r="HF5" s="62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91"/>
    </row>
    <row r="6" spans="1:236" s="2" customFormat="1" ht="75" customHeight="1">
      <c r="A6" s="58"/>
      <c r="B6" s="59"/>
      <c r="C6" s="59"/>
      <c r="D6" s="59"/>
      <c r="E6" s="60"/>
      <c r="F6" s="63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60"/>
      <c r="AJ6" s="70"/>
      <c r="AK6" s="71"/>
      <c r="AL6" s="71"/>
      <c r="AM6" s="71"/>
      <c r="AN6" s="71"/>
      <c r="AO6" s="71"/>
      <c r="AP6" s="71"/>
      <c r="AQ6" s="71"/>
      <c r="AR6" s="71"/>
      <c r="AS6" s="71"/>
      <c r="AT6" s="72"/>
      <c r="AU6" s="82" t="s">
        <v>2</v>
      </c>
      <c r="AV6" s="83"/>
      <c r="AW6" s="83"/>
      <c r="AX6" s="83"/>
      <c r="AY6" s="83"/>
      <c r="AZ6" s="83"/>
      <c r="BA6" s="83"/>
      <c r="BB6" s="84"/>
      <c r="BC6" s="82" t="s">
        <v>3</v>
      </c>
      <c r="BD6" s="83"/>
      <c r="BE6" s="83"/>
      <c r="BF6" s="80"/>
      <c r="BG6" s="80"/>
      <c r="BH6" s="80"/>
      <c r="BI6" s="80"/>
      <c r="BJ6" s="81"/>
      <c r="BK6" s="79" t="s">
        <v>5</v>
      </c>
      <c r="BL6" s="80"/>
      <c r="BM6" s="80"/>
      <c r="BN6" s="80"/>
      <c r="BO6" s="80"/>
      <c r="BP6" s="80"/>
      <c r="BQ6" s="80"/>
      <c r="BR6" s="81"/>
      <c r="BS6" s="79" t="s">
        <v>6</v>
      </c>
      <c r="BT6" s="80"/>
      <c r="BU6" s="80"/>
      <c r="BV6" s="80"/>
      <c r="BW6" s="80"/>
      <c r="BX6" s="80"/>
      <c r="BY6" s="80"/>
      <c r="BZ6" s="81"/>
      <c r="CA6" s="79" t="s">
        <v>5</v>
      </c>
      <c r="CB6" s="80"/>
      <c r="CC6" s="80"/>
      <c r="CD6" s="80"/>
      <c r="CE6" s="80"/>
      <c r="CF6" s="80"/>
      <c r="CG6" s="80"/>
      <c r="CH6" s="81"/>
      <c r="CI6" s="79" t="s">
        <v>6</v>
      </c>
      <c r="CJ6" s="80"/>
      <c r="CK6" s="80"/>
      <c r="CL6" s="80"/>
      <c r="CM6" s="80"/>
      <c r="CN6" s="80"/>
      <c r="CO6" s="80"/>
      <c r="CP6" s="81"/>
      <c r="CQ6" s="79" t="s">
        <v>5</v>
      </c>
      <c r="CR6" s="80"/>
      <c r="CS6" s="80"/>
      <c r="CT6" s="80"/>
      <c r="CU6" s="80"/>
      <c r="CV6" s="80"/>
      <c r="CW6" s="80"/>
      <c r="CX6" s="81"/>
      <c r="CY6" s="79" t="s">
        <v>6</v>
      </c>
      <c r="CZ6" s="80"/>
      <c r="DA6" s="80"/>
      <c r="DB6" s="80"/>
      <c r="DC6" s="80"/>
      <c r="DD6" s="80"/>
      <c r="DE6" s="80"/>
      <c r="DF6" s="81"/>
      <c r="DG6" s="79" t="s">
        <v>5</v>
      </c>
      <c r="DH6" s="80"/>
      <c r="DI6" s="80"/>
      <c r="DJ6" s="80"/>
      <c r="DK6" s="80"/>
      <c r="DL6" s="80"/>
      <c r="DM6" s="80"/>
      <c r="DN6" s="81"/>
      <c r="DO6" s="79" t="s">
        <v>6</v>
      </c>
      <c r="DP6" s="80"/>
      <c r="DQ6" s="80"/>
      <c r="DR6" s="80"/>
      <c r="DS6" s="80"/>
      <c r="DT6" s="80"/>
      <c r="DU6" s="80"/>
      <c r="DV6" s="81"/>
      <c r="DW6" s="79" t="s">
        <v>4</v>
      </c>
      <c r="DX6" s="80"/>
      <c r="DY6" s="80"/>
      <c r="DZ6" s="80"/>
      <c r="EA6" s="80"/>
      <c r="EB6" s="80"/>
      <c r="EC6" s="80"/>
      <c r="ED6" s="80"/>
      <c r="EE6" s="81"/>
      <c r="EF6" s="46" t="s">
        <v>75</v>
      </c>
      <c r="EG6" s="47"/>
      <c r="EH6" s="47"/>
      <c r="EI6" s="47"/>
      <c r="EJ6" s="47"/>
      <c r="EK6" s="47"/>
      <c r="EL6" s="47"/>
      <c r="EM6" s="47"/>
      <c r="EN6" s="48"/>
      <c r="EO6" s="79" t="s">
        <v>4</v>
      </c>
      <c r="EP6" s="80"/>
      <c r="EQ6" s="80"/>
      <c r="ER6" s="80"/>
      <c r="ES6" s="80"/>
      <c r="ET6" s="80"/>
      <c r="EU6" s="80"/>
      <c r="EV6" s="80"/>
      <c r="EW6" s="81"/>
      <c r="EX6" s="46" t="s">
        <v>75</v>
      </c>
      <c r="EY6" s="47"/>
      <c r="EZ6" s="47"/>
      <c r="FA6" s="47"/>
      <c r="FB6" s="47"/>
      <c r="FC6" s="47"/>
      <c r="FD6" s="47"/>
      <c r="FE6" s="47"/>
      <c r="FF6" s="48"/>
      <c r="FG6" s="70"/>
      <c r="FH6" s="71"/>
      <c r="FI6" s="71"/>
      <c r="FJ6" s="71"/>
      <c r="FK6" s="71"/>
      <c r="FL6" s="71"/>
      <c r="FM6" s="71"/>
      <c r="FN6" s="71"/>
      <c r="FO6" s="71"/>
      <c r="FP6" s="71"/>
      <c r="FQ6" s="72"/>
      <c r="FR6" s="70"/>
      <c r="FS6" s="71"/>
      <c r="FT6" s="71"/>
      <c r="FU6" s="71"/>
      <c r="FV6" s="71"/>
      <c r="FW6" s="71"/>
      <c r="FX6" s="71"/>
      <c r="FY6" s="71"/>
      <c r="FZ6" s="71"/>
      <c r="GA6" s="72"/>
      <c r="GB6" s="70"/>
      <c r="GC6" s="71"/>
      <c r="GD6" s="71"/>
      <c r="GE6" s="71"/>
      <c r="GF6" s="71"/>
      <c r="GG6" s="72"/>
      <c r="GH6" s="46" t="s">
        <v>11</v>
      </c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8"/>
      <c r="GT6" s="46" t="s">
        <v>12</v>
      </c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8"/>
      <c r="HF6" s="63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92"/>
    </row>
    <row r="7" spans="1:236" s="11" customFormat="1" ht="16.5" customHeight="1">
      <c r="A7" s="73"/>
      <c r="B7" s="74"/>
      <c r="C7" s="74"/>
      <c r="D7" s="74"/>
      <c r="E7" s="75"/>
      <c r="F7" s="76" t="s">
        <v>17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J7" s="49">
        <f>SUM(AJ8,AJ11,AJ24)</f>
        <v>276.32950000000005</v>
      </c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49">
        <f>SUM(AU8,AU11,AU24)</f>
        <v>276.32950000000005</v>
      </c>
      <c r="AV7" s="50"/>
      <c r="AW7" s="50"/>
      <c r="AX7" s="50"/>
      <c r="AY7" s="50"/>
      <c r="AZ7" s="50"/>
      <c r="BA7" s="50"/>
      <c r="BB7" s="51"/>
      <c r="BC7" s="49">
        <f>BC8+BC11+BC24</f>
        <v>335.22967400000005</v>
      </c>
      <c r="BD7" s="50"/>
      <c r="BE7" s="50"/>
      <c r="BF7" s="50"/>
      <c r="BG7" s="50"/>
      <c r="BH7" s="50"/>
      <c r="BI7" s="50"/>
      <c r="BJ7" s="51"/>
      <c r="BK7" s="49">
        <f>SUM(BK8,BK11,BK24)</f>
        <v>28.167</v>
      </c>
      <c r="BL7" s="50"/>
      <c r="BM7" s="50"/>
      <c r="BN7" s="50"/>
      <c r="BO7" s="50"/>
      <c r="BP7" s="50"/>
      <c r="BQ7" s="50"/>
      <c r="BR7" s="51"/>
      <c r="BS7" s="49">
        <f>SUM(BS8,BS11,BS24)</f>
        <v>58.27883800000001</v>
      </c>
      <c r="BT7" s="50"/>
      <c r="BU7" s="50"/>
      <c r="BV7" s="50"/>
      <c r="BW7" s="50"/>
      <c r="BX7" s="50"/>
      <c r="BY7" s="50"/>
      <c r="BZ7" s="51"/>
      <c r="CA7" s="49">
        <f>SUM(CA8,CA11,CA24)</f>
        <v>57.19060000000001</v>
      </c>
      <c r="CB7" s="50"/>
      <c r="CC7" s="50"/>
      <c r="CD7" s="50"/>
      <c r="CE7" s="50"/>
      <c r="CF7" s="50"/>
      <c r="CG7" s="50"/>
      <c r="CH7" s="51"/>
      <c r="CI7" s="49">
        <f>SUM(CI8,CI11,CI24)</f>
        <v>86.17818000000001</v>
      </c>
      <c r="CJ7" s="50"/>
      <c r="CK7" s="50"/>
      <c r="CL7" s="50"/>
      <c r="CM7" s="50"/>
      <c r="CN7" s="50"/>
      <c r="CO7" s="50"/>
      <c r="CP7" s="51"/>
      <c r="CQ7" s="49">
        <f>SUM(CQ8,CQ11,CQ24)</f>
        <v>84.1636</v>
      </c>
      <c r="CR7" s="50"/>
      <c r="CS7" s="50"/>
      <c r="CT7" s="50"/>
      <c r="CU7" s="50"/>
      <c r="CV7" s="50"/>
      <c r="CW7" s="50"/>
      <c r="CX7" s="51"/>
      <c r="CY7" s="49">
        <f>CY8+CY11+CY24</f>
        <v>98.939899</v>
      </c>
      <c r="CZ7" s="50"/>
      <c r="DA7" s="50"/>
      <c r="DB7" s="50"/>
      <c r="DC7" s="50"/>
      <c r="DD7" s="50"/>
      <c r="DE7" s="50"/>
      <c r="DF7" s="51"/>
      <c r="DG7" s="49">
        <f>SUM(DG8,DG11,DG24)</f>
        <v>106.8075</v>
      </c>
      <c r="DH7" s="50"/>
      <c r="DI7" s="50"/>
      <c r="DJ7" s="50"/>
      <c r="DK7" s="50"/>
      <c r="DL7" s="50"/>
      <c r="DM7" s="50"/>
      <c r="DN7" s="51"/>
      <c r="DO7" s="49">
        <f>DO8+DO11+DO24</f>
        <v>91.832219</v>
      </c>
      <c r="DP7" s="50"/>
      <c r="DQ7" s="50"/>
      <c r="DR7" s="50"/>
      <c r="DS7" s="50"/>
      <c r="DT7" s="50"/>
      <c r="DU7" s="50"/>
      <c r="DV7" s="51"/>
      <c r="DW7" s="49">
        <f>DW8+DW11+DW24</f>
        <v>321.098706</v>
      </c>
      <c r="DX7" s="50"/>
      <c r="DY7" s="50"/>
      <c r="DZ7" s="50"/>
      <c r="EA7" s="50"/>
      <c r="EB7" s="50"/>
      <c r="EC7" s="50"/>
      <c r="ED7" s="50"/>
      <c r="EE7" s="51"/>
      <c r="EF7" s="49">
        <f>EF8+EF11+EF24</f>
        <v>321.098776</v>
      </c>
      <c r="EG7" s="50"/>
      <c r="EH7" s="50"/>
      <c r="EI7" s="50"/>
      <c r="EJ7" s="50"/>
      <c r="EK7" s="50"/>
      <c r="EL7" s="50"/>
      <c r="EM7" s="50"/>
      <c r="EN7" s="51"/>
      <c r="EO7" s="49">
        <f>EO8+EO11+EO24</f>
        <v>322.528071</v>
      </c>
      <c r="EP7" s="50"/>
      <c r="EQ7" s="50"/>
      <c r="ER7" s="50"/>
      <c r="ES7" s="50"/>
      <c r="ET7" s="50"/>
      <c r="EU7" s="50"/>
      <c r="EV7" s="50"/>
      <c r="EW7" s="51"/>
      <c r="EX7" s="49">
        <f>EX8+EX11+EX24</f>
        <v>322.528</v>
      </c>
      <c r="EY7" s="50"/>
      <c r="EZ7" s="50"/>
      <c r="FA7" s="50"/>
      <c r="FB7" s="50"/>
      <c r="FC7" s="50"/>
      <c r="FD7" s="50"/>
      <c r="FE7" s="50"/>
      <c r="FF7" s="51"/>
      <c r="FG7" s="49">
        <f aca="true" t="shared" si="0" ref="FG7:FG24">AU7-BS7-CI7-CY7-DO7</f>
        <v>-58.899635999999944</v>
      </c>
      <c r="FH7" s="50"/>
      <c r="FI7" s="50"/>
      <c r="FJ7" s="50"/>
      <c r="FK7" s="50"/>
      <c r="FL7" s="50"/>
      <c r="FM7" s="50"/>
      <c r="FN7" s="50"/>
      <c r="FO7" s="50"/>
      <c r="FP7" s="50"/>
      <c r="FQ7" s="51"/>
      <c r="FR7" s="76"/>
      <c r="FS7" s="77"/>
      <c r="FT7" s="77"/>
      <c r="FU7" s="77"/>
      <c r="FV7" s="77"/>
      <c r="FW7" s="77"/>
      <c r="FX7" s="77"/>
      <c r="FY7" s="77"/>
      <c r="FZ7" s="77"/>
      <c r="GA7" s="78"/>
      <c r="GB7" s="76"/>
      <c r="GC7" s="77"/>
      <c r="GD7" s="77"/>
      <c r="GE7" s="77"/>
      <c r="GF7" s="77"/>
      <c r="GG7" s="78"/>
      <c r="GH7" s="76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8"/>
      <c r="GT7" s="76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8"/>
      <c r="HF7" s="93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5"/>
    </row>
    <row r="8" spans="1:236" s="2" customFormat="1" ht="22.5" customHeight="1">
      <c r="A8" s="43" t="s">
        <v>20</v>
      </c>
      <c r="B8" s="44"/>
      <c r="C8" s="44"/>
      <c r="D8" s="44"/>
      <c r="E8" s="45"/>
      <c r="F8" s="99" t="s">
        <v>18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1"/>
      <c r="AJ8" s="39">
        <f>AJ9</f>
        <v>6.319</v>
      </c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39">
        <f>AU9</f>
        <v>6.319</v>
      </c>
      <c r="AV8" s="40"/>
      <c r="AW8" s="40"/>
      <c r="AX8" s="40"/>
      <c r="AY8" s="40"/>
      <c r="AZ8" s="40"/>
      <c r="BA8" s="40"/>
      <c r="BB8" s="41"/>
      <c r="BC8" s="39">
        <f>BC9</f>
        <v>10.126458</v>
      </c>
      <c r="BD8" s="40"/>
      <c r="BE8" s="40"/>
      <c r="BF8" s="40"/>
      <c r="BG8" s="40"/>
      <c r="BH8" s="40"/>
      <c r="BI8" s="40"/>
      <c r="BJ8" s="41"/>
      <c r="BK8" s="39">
        <f>BK9</f>
        <v>0</v>
      </c>
      <c r="BL8" s="40"/>
      <c r="BM8" s="40"/>
      <c r="BN8" s="40"/>
      <c r="BO8" s="40"/>
      <c r="BP8" s="40"/>
      <c r="BQ8" s="40"/>
      <c r="BR8" s="41"/>
      <c r="BS8" s="39">
        <f>BS9</f>
        <v>3.807</v>
      </c>
      <c r="BT8" s="40"/>
      <c r="BU8" s="40"/>
      <c r="BV8" s="40"/>
      <c r="BW8" s="40"/>
      <c r="BX8" s="40"/>
      <c r="BY8" s="40"/>
      <c r="BZ8" s="41"/>
      <c r="CA8" s="39">
        <f>CA9</f>
        <v>1.27</v>
      </c>
      <c r="CB8" s="40"/>
      <c r="CC8" s="40"/>
      <c r="CD8" s="40"/>
      <c r="CE8" s="40"/>
      <c r="CF8" s="40"/>
      <c r="CG8" s="40"/>
      <c r="CH8" s="41"/>
      <c r="CI8" s="39">
        <f>CI9</f>
        <v>0</v>
      </c>
      <c r="CJ8" s="40"/>
      <c r="CK8" s="40"/>
      <c r="CL8" s="40"/>
      <c r="CM8" s="40"/>
      <c r="CN8" s="40"/>
      <c r="CO8" s="40"/>
      <c r="CP8" s="41"/>
      <c r="CQ8" s="39">
        <f>CQ9</f>
        <v>1.899</v>
      </c>
      <c r="CR8" s="40"/>
      <c r="CS8" s="40"/>
      <c r="CT8" s="40"/>
      <c r="CU8" s="40"/>
      <c r="CV8" s="40"/>
      <c r="CW8" s="40"/>
      <c r="CX8" s="41"/>
      <c r="CY8" s="39">
        <f>CY9</f>
        <v>6.319458</v>
      </c>
      <c r="CZ8" s="40"/>
      <c r="DA8" s="40"/>
      <c r="DB8" s="40"/>
      <c r="DC8" s="40"/>
      <c r="DD8" s="40"/>
      <c r="DE8" s="40"/>
      <c r="DF8" s="41"/>
      <c r="DG8" s="39">
        <f>DG9</f>
        <v>3.15</v>
      </c>
      <c r="DH8" s="40"/>
      <c r="DI8" s="40"/>
      <c r="DJ8" s="40"/>
      <c r="DK8" s="40"/>
      <c r="DL8" s="40"/>
      <c r="DM8" s="40"/>
      <c r="DN8" s="41"/>
      <c r="DO8" s="39">
        <f>DO9</f>
        <v>0</v>
      </c>
      <c r="DP8" s="40"/>
      <c r="DQ8" s="40"/>
      <c r="DR8" s="40"/>
      <c r="DS8" s="40"/>
      <c r="DT8" s="40"/>
      <c r="DU8" s="40"/>
      <c r="DV8" s="41"/>
      <c r="DW8" s="39">
        <f>DW9</f>
        <v>6.319</v>
      </c>
      <c r="DX8" s="40"/>
      <c r="DY8" s="40"/>
      <c r="DZ8" s="40"/>
      <c r="EA8" s="40"/>
      <c r="EB8" s="40"/>
      <c r="EC8" s="40"/>
      <c r="ED8" s="40"/>
      <c r="EE8" s="41"/>
      <c r="EF8" s="39">
        <f>EF9</f>
        <v>6.319</v>
      </c>
      <c r="EG8" s="40"/>
      <c r="EH8" s="40"/>
      <c r="EI8" s="40"/>
      <c r="EJ8" s="40"/>
      <c r="EK8" s="40"/>
      <c r="EL8" s="40"/>
      <c r="EM8" s="40"/>
      <c r="EN8" s="41"/>
      <c r="EO8" s="39">
        <f>EO9</f>
        <v>6.330925</v>
      </c>
      <c r="EP8" s="40"/>
      <c r="EQ8" s="40"/>
      <c r="ER8" s="40"/>
      <c r="ES8" s="40"/>
      <c r="ET8" s="40"/>
      <c r="EU8" s="40"/>
      <c r="EV8" s="40"/>
      <c r="EW8" s="41"/>
      <c r="EX8" s="39">
        <f>EX9</f>
        <v>6.331</v>
      </c>
      <c r="EY8" s="40"/>
      <c r="EZ8" s="40"/>
      <c r="FA8" s="40"/>
      <c r="FB8" s="40"/>
      <c r="FC8" s="40"/>
      <c r="FD8" s="40"/>
      <c r="FE8" s="40"/>
      <c r="FF8" s="41"/>
      <c r="FG8" s="39">
        <f t="shared" si="0"/>
        <v>-3.807458</v>
      </c>
      <c r="FH8" s="40"/>
      <c r="FI8" s="40"/>
      <c r="FJ8" s="40"/>
      <c r="FK8" s="40"/>
      <c r="FL8" s="40"/>
      <c r="FM8" s="40"/>
      <c r="FN8" s="40"/>
      <c r="FO8" s="40"/>
      <c r="FP8" s="40"/>
      <c r="FQ8" s="41"/>
      <c r="FR8" s="39"/>
      <c r="FS8" s="80"/>
      <c r="FT8" s="80"/>
      <c r="FU8" s="80"/>
      <c r="FV8" s="80"/>
      <c r="FW8" s="80"/>
      <c r="FX8" s="80"/>
      <c r="FY8" s="80"/>
      <c r="FZ8" s="80"/>
      <c r="GA8" s="81"/>
      <c r="GB8" s="79"/>
      <c r="GC8" s="80"/>
      <c r="GD8" s="80"/>
      <c r="GE8" s="80"/>
      <c r="GF8" s="80"/>
      <c r="GG8" s="81"/>
      <c r="GH8" s="79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1"/>
      <c r="GT8" s="79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1"/>
      <c r="HF8" s="102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4"/>
    </row>
    <row r="9" spans="1:236" s="2" customFormat="1" ht="22.5" customHeight="1">
      <c r="A9" s="43" t="s">
        <v>37</v>
      </c>
      <c r="B9" s="44"/>
      <c r="C9" s="44"/>
      <c r="D9" s="44"/>
      <c r="E9" s="45"/>
      <c r="F9" s="99" t="s">
        <v>19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39">
        <f>AJ10</f>
        <v>6.319</v>
      </c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39">
        <f>AU10</f>
        <v>6.319</v>
      </c>
      <c r="AV9" s="40"/>
      <c r="AW9" s="40"/>
      <c r="AX9" s="40"/>
      <c r="AY9" s="40"/>
      <c r="AZ9" s="40"/>
      <c r="BA9" s="40"/>
      <c r="BB9" s="41"/>
      <c r="BC9" s="39">
        <f>BC10</f>
        <v>10.126458</v>
      </c>
      <c r="BD9" s="40"/>
      <c r="BE9" s="40"/>
      <c r="BF9" s="40"/>
      <c r="BG9" s="40"/>
      <c r="BH9" s="40"/>
      <c r="BI9" s="40"/>
      <c r="BJ9" s="41"/>
      <c r="BK9" s="39">
        <f>BK10</f>
        <v>0</v>
      </c>
      <c r="BL9" s="40"/>
      <c r="BM9" s="40"/>
      <c r="BN9" s="40"/>
      <c r="BO9" s="40"/>
      <c r="BP9" s="40"/>
      <c r="BQ9" s="40"/>
      <c r="BR9" s="41"/>
      <c r="BS9" s="39">
        <f>BS10</f>
        <v>3.807</v>
      </c>
      <c r="BT9" s="40"/>
      <c r="BU9" s="40"/>
      <c r="BV9" s="40"/>
      <c r="BW9" s="40"/>
      <c r="BX9" s="40"/>
      <c r="BY9" s="40"/>
      <c r="BZ9" s="41"/>
      <c r="CA9" s="39">
        <f>CA10</f>
        <v>1.27</v>
      </c>
      <c r="CB9" s="40"/>
      <c r="CC9" s="40"/>
      <c r="CD9" s="40"/>
      <c r="CE9" s="40"/>
      <c r="CF9" s="40"/>
      <c r="CG9" s="40"/>
      <c r="CH9" s="41"/>
      <c r="CI9" s="39">
        <f>CI10</f>
        <v>0</v>
      </c>
      <c r="CJ9" s="40"/>
      <c r="CK9" s="40"/>
      <c r="CL9" s="40"/>
      <c r="CM9" s="40"/>
      <c r="CN9" s="40"/>
      <c r="CO9" s="40"/>
      <c r="CP9" s="41"/>
      <c r="CQ9" s="39">
        <f>CQ10</f>
        <v>1.899</v>
      </c>
      <c r="CR9" s="40"/>
      <c r="CS9" s="40"/>
      <c r="CT9" s="40"/>
      <c r="CU9" s="40"/>
      <c r="CV9" s="40"/>
      <c r="CW9" s="40"/>
      <c r="CX9" s="41"/>
      <c r="CY9" s="39">
        <f>CY10</f>
        <v>6.319458</v>
      </c>
      <c r="CZ9" s="40"/>
      <c r="DA9" s="40"/>
      <c r="DB9" s="40"/>
      <c r="DC9" s="40"/>
      <c r="DD9" s="40"/>
      <c r="DE9" s="40"/>
      <c r="DF9" s="41"/>
      <c r="DG9" s="39">
        <f>DG10</f>
        <v>3.15</v>
      </c>
      <c r="DH9" s="40"/>
      <c r="DI9" s="40"/>
      <c r="DJ9" s="40"/>
      <c r="DK9" s="40"/>
      <c r="DL9" s="40"/>
      <c r="DM9" s="40"/>
      <c r="DN9" s="41"/>
      <c r="DO9" s="39">
        <f>DO10</f>
        <v>0</v>
      </c>
      <c r="DP9" s="40"/>
      <c r="DQ9" s="40"/>
      <c r="DR9" s="40"/>
      <c r="DS9" s="40"/>
      <c r="DT9" s="40"/>
      <c r="DU9" s="40"/>
      <c r="DV9" s="41"/>
      <c r="DW9" s="39">
        <f>DW10</f>
        <v>6.319</v>
      </c>
      <c r="DX9" s="40"/>
      <c r="DY9" s="40"/>
      <c r="DZ9" s="40"/>
      <c r="EA9" s="40"/>
      <c r="EB9" s="40"/>
      <c r="EC9" s="40"/>
      <c r="ED9" s="40"/>
      <c r="EE9" s="41"/>
      <c r="EF9" s="39">
        <f>EF10</f>
        <v>6.319</v>
      </c>
      <c r="EG9" s="40"/>
      <c r="EH9" s="40"/>
      <c r="EI9" s="40"/>
      <c r="EJ9" s="40"/>
      <c r="EK9" s="40"/>
      <c r="EL9" s="40"/>
      <c r="EM9" s="40"/>
      <c r="EN9" s="41"/>
      <c r="EO9" s="39">
        <f>SUM(EO10:EW10)</f>
        <v>6.330925</v>
      </c>
      <c r="EP9" s="40"/>
      <c r="EQ9" s="40"/>
      <c r="ER9" s="40"/>
      <c r="ES9" s="40"/>
      <c r="ET9" s="40"/>
      <c r="EU9" s="40"/>
      <c r="EV9" s="40"/>
      <c r="EW9" s="41"/>
      <c r="EX9" s="39">
        <f>SUM(EX10:FF10)</f>
        <v>6.331</v>
      </c>
      <c r="EY9" s="40"/>
      <c r="EZ9" s="40"/>
      <c r="FA9" s="40"/>
      <c r="FB9" s="40"/>
      <c r="FC9" s="40"/>
      <c r="FD9" s="40"/>
      <c r="FE9" s="40"/>
      <c r="FF9" s="41"/>
      <c r="FG9" s="39">
        <f t="shared" si="0"/>
        <v>-3.807458</v>
      </c>
      <c r="FH9" s="40"/>
      <c r="FI9" s="40"/>
      <c r="FJ9" s="40"/>
      <c r="FK9" s="40"/>
      <c r="FL9" s="40"/>
      <c r="FM9" s="40"/>
      <c r="FN9" s="40"/>
      <c r="FO9" s="40"/>
      <c r="FP9" s="40"/>
      <c r="FQ9" s="41"/>
      <c r="FR9" s="79"/>
      <c r="FS9" s="80"/>
      <c r="FT9" s="80"/>
      <c r="FU9" s="80"/>
      <c r="FV9" s="80"/>
      <c r="FW9" s="80"/>
      <c r="FX9" s="80"/>
      <c r="FY9" s="80"/>
      <c r="FZ9" s="80"/>
      <c r="GA9" s="81"/>
      <c r="GB9" s="79"/>
      <c r="GC9" s="80"/>
      <c r="GD9" s="80"/>
      <c r="GE9" s="80"/>
      <c r="GF9" s="80"/>
      <c r="GG9" s="81"/>
      <c r="GH9" s="79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1"/>
      <c r="GT9" s="79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1"/>
      <c r="HF9" s="102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4"/>
    </row>
    <row r="10" spans="1:236" s="18" customFormat="1" ht="38.25" customHeight="1">
      <c r="A10" s="116" t="s">
        <v>64</v>
      </c>
      <c r="B10" s="106"/>
      <c r="C10" s="106"/>
      <c r="D10" s="106"/>
      <c r="E10" s="107"/>
      <c r="F10" s="33" t="s">
        <v>52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8"/>
      <c r="AJ10" s="105">
        <f>AU10</f>
        <v>6.319</v>
      </c>
      <c r="AK10" s="106"/>
      <c r="AL10" s="106"/>
      <c r="AM10" s="106"/>
      <c r="AN10" s="106"/>
      <c r="AO10" s="106"/>
      <c r="AP10" s="106"/>
      <c r="AQ10" s="106"/>
      <c r="AR10" s="106"/>
      <c r="AS10" s="106"/>
      <c r="AT10" s="107"/>
      <c r="AU10" s="105">
        <f>CA10+CQ10+DG10</f>
        <v>6.319</v>
      </c>
      <c r="AV10" s="106"/>
      <c r="AW10" s="106"/>
      <c r="AX10" s="106"/>
      <c r="AY10" s="106"/>
      <c r="AZ10" s="106"/>
      <c r="BA10" s="106"/>
      <c r="BB10" s="107"/>
      <c r="BC10" s="105">
        <f>BS10+CI10+CY10+DO10</f>
        <v>10.126458</v>
      </c>
      <c r="BD10" s="106"/>
      <c r="BE10" s="106"/>
      <c r="BF10" s="106"/>
      <c r="BG10" s="106"/>
      <c r="BH10" s="106"/>
      <c r="BI10" s="106"/>
      <c r="BJ10" s="107"/>
      <c r="BK10" s="105">
        <v>0</v>
      </c>
      <c r="BL10" s="106"/>
      <c r="BM10" s="106"/>
      <c r="BN10" s="106"/>
      <c r="BO10" s="106"/>
      <c r="BP10" s="106"/>
      <c r="BQ10" s="106"/>
      <c r="BR10" s="107"/>
      <c r="BS10" s="105">
        <v>3.807</v>
      </c>
      <c r="BT10" s="106"/>
      <c r="BU10" s="106"/>
      <c r="BV10" s="106"/>
      <c r="BW10" s="106"/>
      <c r="BX10" s="106"/>
      <c r="BY10" s="106"/>
      <c r="BZ10" s="107"/>
      <c r="CA10" s="105">
        <v>1.27</v>
      </c>
      <c r="CB10" s="106"/>
      <c r="CC10" s="106"/>
      <c r="CD10" s="106"/>
      <c r="CE10" s="106"/>
      <c r="CF10" s="106"/>
      <c r="CG10" s="106"/>
      <c r="CH10" s="107"/>
      <c r="CI10" s="105">
        <v>0</v>
      </c>
      <c r="CJ10" s="106"/>
      <c r="CK10" s="106"/>
      <c r="CL10" s="106"/>
      <c r="CM10" s="106"/>
      <c r="CN10" s="106"/>
      <c r="CO10" s="106"/>
      <c r="CP10" s="107"/>
      <c r="CQ10" s="105">
        <v>1.899</v>
      </c>
      <c r="CR10" s="106"/>
      <c r="CS10" s="106"/>
      <c r="CT10" s="106"/>
      <c r="CU10" s="106"/>
      <c r="CV10" s="106"/>
      <c r="CW10" s="106"/>
      <c r="CX10" s="107"/>
      <c r="CY10" s="105">
        <v>6.319458</v>
      </c>
      <c r="CZ10" s="106"/>
      <c r="DA10" s="106"/>
      <c r="DB10" s="106"/>
      <c r="DC10" s="106"/>
      <c r="DD10" s="106"/>
      <c r="DE10" s="106"/>
      <c r="DF10" s="107"/>
      <c r="DG10" s="105">
        <v>3.15</v>
      </c>
      <c r="DH10" s="106"/>
      <c r="DI10" s="106"/>
      <c r="DJ10" s="106"/>
      <c r="DK10" s="106"/>
      <c r="DL10" s="106"/>
      <c r="DM10" s="106"/>
      <c r="DN10" s="107"/>
      <c r="DO10" s="105">
        <v>0</v>
      </c>
      <c r="DP10" s="106"/>
      <c r="DQ10" s="106"/>
      <c r="DR10" s="106"/>
      <c r="DS10" s="106"/>
      <c r="DT10" s="106"/>
      <c r="DU10" s="106"/>
      <c r="DV10" s="107"/>
      <c r="DW10" s="105">
        <v>6.319</v>
      </c>
      <c r="DX10" s="106"/>
      <c r="DY10" s="106"/>
      <c r="DZ10" s="106"/>
      <c r="EA10" s="106"/>
      <c r="EB10" s="106"/>
      <c r="EC10" s="106"/>
      <c r="ED10" s="106"/>
      <c r="EE10" s="107"/>
      <c r="EF10" s="105">
        <v>6.319</v>
      </c>
      <c r="EG10" s="106"/>
      <c r="EH10" s="106"/>
      <c r="EI10" s="106"/>
      <c r="EJ10" s="106"/>
      <c r="EK10" s="106"/>
      <c r="EL10" s="106"/>
      <c r="EM10" s="106"/>
      <c r="EN10" s="107"/>
      <c r="EO10" s="105">
        <v>6.330925</v>
      </c>
      <c r="EP10" s="106"/>
      <c r="EQ10" s="106"/>
      <c r="ER10" s="106"/>
      <c r="ES10" s="106"/>
      <c r="ET10" s="106"/>
      <c r="EU10" s="106"/>
      <c r="EV10" s="106"/>
      <c r="EW10" s="107"/>
      <c r="EX10" s="105">
        <v>6.331</v>
      </c>
      <c r="EY10" s="106"/>
      <c r="EZ10" s="106"/>
      <c r="FA10" s="106"/>
      <c r="FB10" s="106"/>
      <c r="FC10" s="106"/>
      <c r="FD10" s="106"/>
      <c r="FE10" s="106"/>
      <c r="FF10" s="107"/>
      <c r="FG10" s="105">
        <f t="shared" si="0"/>
        <v>-3.807458</v>
      </c>
      <c r="FH10" s="106"/>
      <c r="FI10" s="106"/>
      <c r="FJ10" s="106"/>
      <c r="FK10" s="106"/>
      <c r="FL10" s="106"/>
      <c r="FM10" s="106"/>
      <c r="FN10" s="106"/>
      <c r="FO10" s="106"/>
      <c r="FP10" s="106"/>
      <c r="FQ10" s="107"/>
      <c r="FR10" s="115"/>
      <c r="FS10" s="106"/>
      <c r="FT10" s="106"/>
      <c r="FU10" s="106"/>
      <c r="FV10" s="106"/>
      <c r="FW10" s="106"/>
      <c r="FX10" s="106"/>
      <c r="FY10" s="106"/>
      <c r="FZ10" s="106"/>
      <c r="GA10" s="107"/>
      <c r="GB10" s="115"/>
      <c r="GC10" s="106"/>
      <c r="GD10" s="106"/>
      <c r="GE10" s="106"/>
      <c r="GF10" s="106"/>
      <c r="GG10" s="107"/>
      <c r="GH10" s="115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7"/>
      <c r="GT10" s="115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7"/>
      <c r="HF10" s="33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20"/>
    </row>
    <row r="11" spans="1:236" s="18" customFormat="1" ht="18" customHeight="1">
      <c r="A11" s="43" t="s">
        <v>21</v>
      </c>
      <c r="B11" s="44"/>
      <c r="C11" s="44"/>
      <c r="D11" s="44"/>
      <c r="E11" s="45"/>
      <c r="F11" s="79" t="s">
        <v>22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1"/>
      <c r="AJ11" s="39">
        <f>SUM(AJ12,AJ17)</f>
        <v>258.44550000000004</v>
      </c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39">
        <f>SUM(AU12,AU17)</f>
        <v>258.44550000000004</v>
      </c>
      <c r="AV11" s="40"/>
      <c r="AW11" s="40"/>
      <c r="AX11" s="40"/>
      <c r="AY11" s="40"/>
      <c r="AZ11" s="40"/>
      <c r="BA11" s="40"/>
      <c r="BB11" s="41"/>
      <c r="BC11" s="39">
        <f>BC12+BC17</f>
        <v>313.66021600000005</v>
      </c>
      <c r="BD11" s="40"/>
      <c r="BE11" s="40"/>
      <c r="BF11" s="40"/>
      <c r="BG11" s="40"/>
      <c r="BH11" s="40"/>
      <c r="BI11" s="40"/>
      <c r="BJ11" s="41"/>
      <c r="BK11" s="39">
        <f>SUM(BK12,BK17)</f>
        <v>28.167</v>
      </c>
      <c r="BL11" s="40"/>
      <c r="BM11" s="40"/>
      <c r="BN11" s="40"/>
      <c r="BO11" s="40"/>
      <c r="BP11" s="40"/>
      <c r="BQ11" s="40"/>
      <c r="BR11" s="41"/>
      <c r="BS11" s="39">
        <f>SUM(BS12,BS17)</f>
        <v>53.613988000000006</v>
      </c>
      <c r="BT11" s="40"/>
      <c r="BU11" s="40"/>
      <c r="BV11" s="40"/>
      <c r="BW11" s="40"/>
      <c r="BX11" s="40"/>
      <c r="BY11" s="40"/>
      <c r="BZ11" s="41"/>
      <c r="CA11" s="39">
        <f>CA12+CA17</f>
        <v>48.247600000000006</v>
      </c>
      <c r="CB11" s="40"/>
      <c r="CC11" s="40"/>
      <c r="CD11" s="40"/>
      <c r="CE11" s="40"/>
      <c r="CF11" s="40"/>
      <c r="CG11" s="40"/>
      <c r="CH11" s="41"/>
      <c r="CI11" s="39">
        <f>SUM(CI12,CI17)</f>
        <v>77.94933400000001</v>
      </c>
      <c r="CJ11" s="40"/>
      <c r="CK11" s="40"/>
      <c r="CL11" s="40"/>
      <c r="CM11" s="40"/>
      <c r="CN11" s="40"/>
      <c r="CO11" s="40"/>
      <c r="CP11" s="41"/>
      <c r="CQ11" s="39">
        <f>SUM(CQ12,CQ17)</f>
        <v>78.3726</v>
      </c>
      <c r="CR11" s="40"/>
      <c r="CS11" s="40"/>
      <c r="CT11" s="40"/>
      <c r="CU11" s="40"/>
      <c r="CV11" s="40"/>
      <c r="CW11" s="40"/>
      <c r="CX11" s="41"/>
      <c r="CY11" s="39">
        <f>CY12+CY17</f>
        <v>91.424441</v>
      </c>
      <c r="CZ11" s="40"/>
      <c r="DA11" s="40"/>
      <c r="DB11" s="40"/>
      <c r="DC11" s="40"/>
      <c r="DD11" s="40"/>
      <c r="DE11" s="40"/>
      <c r="DF11" s="41"/>
      <c r="DG11" s="39">
        <f>SUM(DG12,DG17)</f>
        <v>103.6575</v>
      </c>
      <c r="DH11" s="40"/>
      <c r="DI11" s="40"/>
      <c r="DJ11" s="40"/>
      <c r="DK11" s="40"/>
      <c r="DL11" s="40"/>
      <c r="DM11" s="40"/>
      <c r="DN11" s="41"/>
      <c r="DO11" s="39">
        <f>DO12+DO17</f>
        <v>90.67245299999999</v>
      </c>
      <c r="DP11" s="40"/>
      <c r="DQ11" s="40"/>
      <c r="DR11" s="40"/>
      <c r="DS11" s="40"/>
      <c r="DT11" s="40"/>
      <c r="DU11" s="40"/>
      <c r="DV11" s="41"/>
      <c r="DW11" s="39">
        <f>DW12+DW17</f>
        <v>303.337156</v>
      </c>
      <c r="DX11" s="40"/>
      <c r="DY11" s="40"/>
      <c r="DZ11" s="40"/>
      <c r="EA11" s="40"/>
      <c r="EB11" s="40"/>
      <c r="EC11" s="40"/>
      <c r="ED11" s="40"/>
      <c r="EE11" s="41"/>
      <c r="EF11" s="39">
        <f>EF12+EF17</f>
        <v>303.336776</v>
      </c>
      <c r="EG11" s="40"/>
      <c r="EH11" s="40"/>
      <c r="EI11" s="40"/>
      <c r="EJ11" s="40"/>
      <c r="EK11" s="40"/>
      <c r="EL11" s="40"/>
      <c r="EM11" s="40"/>
      <c r="EN11" s="41"/>
      <c r="EO11" s="39">
        <f>EO12+EO17</f>
        <v>307.276</v>
      </c>
      <c r="EP11" s="40"/>
      <c r="EQ11" s="40"/>
      <c r="ER11" s="40"/>
      <c r="ES11" s="40"/>
      <c r="ET11" s="40"/>
      <c r="EU11" s="40"/>
      <c r="EV11" s="40"/>
      <c r="EW11" s="41"/>
      <c r="EX11" s="39">
        <f>EX12+EX17</f>
        <v>307.276</v>
      </c>
      <c r="EY11" s="40"/>
      <c r="EZ11" s="40"/>
      <c r="FA11" s="40"/>
      <c r="FB11" s="40"/>
      <c r="FC11" s="40"/>
      <c r="FD11" s="40"/>
      <c r="FE11" s="40"/>
      <c r="FF11" s="41"/>
      <c r="FG11" s="39">
        <f t="shared" si="0"/>
        <v>-55.21471599999997</v>
      </c>
      <c r="FH11" s="40"/>
      <c r="FI11" s="40"/>
      <c r="FJ11" s="40"/>
      <c r="FK11" s="40"/>
      <c r="FL11" s="40"/>
      <c r="FM11" s="40"/>
      <c r="FN11" s="40"/>
      <c r="FO11" s="40"/>
      <c r="FP11" s="40"/>
      <c r="FQ11" s="41"/>
      <c r="FR11" s="79"/>
      <c r="FS11" s="80"/>
      <c r="FT11" s="80"/>
      <c r="FU11" s="80"/>
      <c r="FV11" s="80"/>
      <c r="FW11" s="80"/>
      <c r="FX11" s="80"/>
      <c r="FY11" s="80"/>
      <c r="FZ11" s="80"/>
      <c r="GA11" s="81"/>
      <c r="GB11" s="79"/>
      <c r="GC11" s="80"/>
      <c r="GD11" s="80"/>
      <c r="GE11" s="80"/>
      <c r="GF11" s="80"/>
      <c r="GG11" s="81"/>
      <c r="GH11" s="79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1"/>
      <c r="GT11" s="79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1"/>
      <c r="HF11" s="102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4"/>
    </row>
    <row r="12" spans="1:236" s="2" customFormat="1" ht="22.5" customHeight="1">
      <c r="A12" s="43" t="s">
        <v>38</v>
      </c>
      <c r="B12" s="44"/>
      <c r="C12" s="44"/>
      <c r="D12" s="44"/>
      <c r="E12" s="45"/>
      <c r="F12" s="46" t="s">
        <v>19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8"/>
      <c r="AJ12" s="39">
        <f>AJ13+AJ15+AJ16</f>
        <v>91.3245</v>
      </c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39">
        <f>AU13+AU15+AU16</f>
        <v>91.3245</v>
      </c>
      <c r="AV12" s="40"/>
      <c r="AW12" s="40"/>
      <c r="AX12" s="40"/>
      <c r="AY12" s="40"/>
      <c r="AZ12" s="40"/>
      <c r="BA12" s="40"/>
      <c r="BB12" s="41"/>
      <c r="BC12" s="39">
        <f>BC13+BC14+BC15+BC16</f>
        <v>94.103922</v>
      </c>
      <c r="BD12" s="40"/>
      <c r="BE12" s="40"/>
      <c r="BF12" s="40"/>
      <c r="BG12" s="40"/>
      <c r="BH12" s="40"/>
      <c r="BI12" s="40"/>
      <c r="BJ12" s="41"/>
      <c r="BK12" s="39">
        <f>BK13+BK16</f>
        <v>0</v>
      </c>
      <c r="BL12" s="40"/>
      <c r="BM12" s="40"/>
      <c r="BN12" s="40"/>
      <c r="BO12" s="40"/>
      <c r="BP12" s="40"/>
      <c r="BQ12" s="40"/>
      <c r="BR12" s="41"/>
      <c r="BS12" s="39">
        <f>BS13+BS14+BS16</f>
        <v>3.340469</v>
      </c>
      <c r="BT12" s="40"/>
      <c r="BU12" s="40"/>
      <c r="BV12" s="40"/>
      <c r="BW12" s="40"/>
      <c r="BX12" s="40"/>
      <c r="BY12" s="40"/>
      <c r="BZ12" s="41"/>
      <c r="CA12" s="39">
        <f>CA13+CA16</f>
        <v>14.7852</v>
      </c>
      <c r="CB12" s="40"/>
      <c r="CC12" s="40"/>
      <c r="CD12" s="40"/>
      <c r="CE12" s="40"/>
      <c r="CF12" s="40"/>
      <c r="CG12" s="40"/>
      <c r="CH12" s="41"/>
      <c r="CI12" s="39">
        <f>CI13+CI16</f>
        <v>7.751</v>
      </c>
      <c r="CJ12" s="40"/>
      <c r="CK12" s="40"/>
      <c r="CL12" s="40"/>
      <c r="CM12" s="40"/>
      <c r="CN12" s="40"/>
      <c r="CO12" s="40"/>
      <c r="CP12" s="41"/>
      <c r="CQ12" s="39">
        <f>CQ13+CQ16+CQ15</f>
        <v>28.177799999999998</v>
      </c>
      <c r="CR12" s="40"/>
      <c r="CS12" s="40"/>
      <c r="CT12" s="40"/>
      <c r="CU12" s="40"/>
      <c r="CV12" s="40"/>
      <c r="CW12" s="40"/>
      <c r="CX12" s="41"/>
      <c r="CY12" s="39">
        <f>CY13+CY14+CY15+CY16</f>
        <v>35.048</v>
      </c>
      <c r="CZ12" s="40"/>
      <c r="DA12" s="40"/>
      <c r="DB12" s="40"/>
      <c r="DC12" s="40"/>
      <c r="DD12" s="40"/>
      <c r="DE12" s="40"/>
      <c r="DF12" s="41"/>
      <c r="DG12" s="39">
        <f>DG13+DG16+DG15</f>
        <v>48.36150000000001</v>
      </c>
      <c r="DH12" s="40"/>
      <c r="DI12" s="40"/>
      <c r="DJ12" s="40"/>
      <c r="DK12" s="40"/>
      <c r="DL12" s="40"/>
      <c r="DM12" s="40"/>
      <c r="DN12" s="41"/>
      <c r="DO12" s="39">
        <f>DO13+DO15+DO16</f>
        <v>47.964453</v>
      </c>
      <c r="DP12" s="40"/>
      <c r="DQ12" s="40"/>
      <c r="DR12" s="40"/>
      <c r="DS12" s="40"/>
      <c r="DT12" s="40"/>
      <c r="DU12" s="40"/>
      <c r="DV12" s="41"/>
      <c r="DW12" s="39">
        <f>SUM(DW13:EE16)</f>
        <v>93.29377500000001</v>
      </c>
      <c r="DX12" s="40"/>
      <c r="DY12" s="40"/>
      <c r="DZ12" s="40"/>
      <c r="EA12" s="40"/>
      <c r="EB12" s="40"/>
      <c r="EC12" s="40"/>
      <c r="ED12" s="40"/>
      <c r="EE12" s="41"/>
      <c r="EF12" s="39">
        <f>EF13+EF15+EF16</f>
        <v>93.29377600000001</v>
      </c>
      <c r="EG12" s="40"/>
      <c r="EH12" s="40"/>
      <c r="EI12" s="40"/>
      <c r="EJ12" s="40"/>
      <c r="EK12" s="40"/>
      <c r="EL12" s="40"/>
      <c r="EM12" s="40"/>
      <c r="EN12" s="41"/>
      <c r="EO12" s="39">
        <f>EO13+EO14+EO15+EO16</f>
        <v>93.342</v>
      </c>
      <c r="EP12" s="40"/>
      <c r="EQ12" s="40"/>
      <c r="ER12" s="40"/>
      <c r="ES12" s="40"/>
      <c r="ET12" s="40"/>
      <c r="EU12" s="40"/>
      <c r="EV12" s="40"/>
      <c r="EW12" s="41"/>
      <c r="EX12" s="39">
        <f>SUM(EX13:FF16)</f>
        <v>93.342</v>
      </c>
      <c r="EY12" s="40"/>
      <c r="EZ12" s="40"/>
      <c r="FA12" s="40"/>
      <c r="FB12" s="40"/>
      <c r="FC12" s="40"/>
      <c r="FD12" s="40"/>
      <c r="FE12" s="40"/>
      <c r="FF12" s="41"/>
      <c r="FG12" s="39">
        <f t="shared" si="0"/>
        <v>-2.779422000000004</v>
      </c>
      <c r="FH12" s="40"/>
      <c r="FI12" s="40"/>
      <c r="FJ12" s="40"/>
      <c r="FK12" s="40"/>
      <c r="FL12" s="40"/>
      <c r="FM12" s="40"/>
      <c r="FN12" s="40"/>
      <c r="FO12" s="40"/>
      <c r="FP12" s="40"/>
      <c r="FQ12" s="41"/>
      <c r="FR12" s="79"/>
      <c r="FS12" s="80"/>
      <c r="FT12" s="80"/>
      <c r="FU12" s="80"/>
      <c r="FV12" s="80"/>
      <c r="FW12" s="80"/>
      <c r="FX12" s="80"/>
      <c r="FY12" s="80"/>
      <c r="FZ12" s="80"/>
      <c r="GA12" s="81"/>
      <c r="GB12" s="79"/>
      <c r="GC12" s="80"/>
      <c r="GD12" s="80"/>
      <c r="GE12" s="80"/>
      <c r="GF12" s="80"/>
      <c r="GG12" s="81"/>
      <c r="GH12" s="79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1"/>
      <c r="GT12" s="79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1"/>
      <c r="HF12" s="102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4"/>
    </row>
    <row r="13" spans="1:236" s="18" customFormat="1" ht="48" customHeight="1">
      <c r="A13" s="30" t="s">
        <v>63</v>
      </c>
      <c r="B13" s="31"/>
      <c r="C13" s="31"/>
      <c r="D13" s="31"/>
      <c r="E13" s="32"/>
      <c r="F13" s="33" t="s">
        <v>46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5"/>
      <c r="AJ13" s="27">
        <f>AU13</f>
        <v>37.1275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7">
        <f>BK13+CA13+CQ13+DG13</f>
        <v>37.1275</v>
      </c>
      <c r="AV13" s="28"/>
      <c r="AW13" s="28"/>
      <c r="AX13" s="28"/>
      <c r="AY13" s="28"/>
      <c r="AZ13" s="28"/>
      <c r="BA13" s="28"/>
      <c r="BB13" s="29"/>
      <c r="BC13" s="27">
        <f>BS13+CI13+CY13+DO13</f>
        <v>37.122853</v>
      </c>
      <c r="BD13" s="28"/>
      <c r="BE13" s="28"/>
      <c r="BF13" s="28"/>
      <c r="BG13" s="28"/>
      <c r="BH13" s="28"/>
      <c r="BI13" s="28"/>
      <c r="BJ13" s="29"/>
      <c r="BK13" s="27">
        <v>0</v>
      </c>
      <c r="BL13" s="28"/>
      <c r="BM13" s="28"/>
      <c r="BN13" s="28"/>
      <c r="BO13" s="28"/>
      <c r="BP13" s="28"/>
      <c r="BQ13" s="28"/>
      <c r="BR13" s="29"/>
      <c r="BS13" s="27">
        <v>0.5244</v>
      </c>
      <c r="BT13" s="28"/>
      <c r="BU13" s="28"/>
      <c r="BV13" s="28"/>
      <c r="BW13" s="28"/>
      <c r="BX13" s="28"/>
      <c r="BY13" s="28"/>
      <c r="BZ13" s="29"/>
      <c r="CA13" s="27">
        <v>6.9458</v>
      </c>
      <c r="CB13" s="28"/>
      <c r="CC13" s="28"/>
      <c r="CD13" s="28"/>
      <c r="CE13" s="28"/>
      <c r="CF13" s="28"/>
      <c r="CG13" s="28"/>
      <c r="CH13" s="29"/>
      <c r="CI13" s="27">
        <v>7.751</v>
      </c>
      <c r="CJ13" s="28"/>
      <c r="CK13" s="28"/>
      <c r="CL13" s="28"/>
      <c r="CM13" s="28"/>
      <c r="CN13" s="28"/>
      <c r="CO13" s="28"/>
      <c r="CP13" s="29"/>
      <c r="CQ13" s="27">
        <v>10.4187</v>
      </c>
      <c r="CR13" s="28"/>
      <c r="CS13" s="28"/>
      <c r="CT13" s="28"/>
      <c r="CU13" s="28"/>
      <c r="CV13" s="28"/>
      <c r="CW13" s="28"/>
      <c r="CX13" s="29"/>
      <c r="CY13" s="27">
        <v>15.206</v>
      </c>
      <c r="CZ13" s="28"/>
      <c r="DA13" s="28"/>
      <c r="DB13" s="28"/>
      <c r="DC13" s="28"/>
      <c r="DD13" s="28"/>
      <c r="DE13" s="28"/>
      <c r="DF13" s="29"/>
      <c r="DG13" s="27">
        <v>19.763</v>
      </c>
      <c r="DH13" s="28"/>
      <c r="DI13" s="28"/>
      <c r="DJ13" s="28"/>
      <c r="DK13" s="28"/>
      <c r="DL13" s="28"/>
      <c r="DM13" s="28"/>
      <c r="DN13" s="29"/>
      <c r="DO13" s="27">
        <v>13.641453</v>
      </c>
      <c r="DP13" s="28"/>
      <c r="DQ13" s="28"/>
      <c r="DR13" s="28"/>
      <c r="DS13" s="28"/>
      <c r="DT13" s="28"/>
      <c r="DU13" s="28"/>
      <c r="DV13" s="29"/>
      <c r="DW13" s="27">
        <v>39.111445</v>
      </c>
      <c r="DX13" s="28"/>
      <c r="DY13" s="28"/>
      <c r="DZ13" s="28"/>
      <c r="EA13" s="28"/>
      <c r="EB13" s="28"/>
      <c r="EC13" s="28"/>
      <c r="ED13" s="28"/>
      <c r="EE13" s="29"/>
      <c r="EF13" s="27">
        <v>39.111446</v>
      </c>
      <c r="EG13" s="28"/>
      <c r="EH13" s="28"/>
      <c r="EI13" s="28"/>
      <c r="EJ13" s="28"/>
      <c r="EK13" s="28"/>
      <c r="EL13" s="28"/>
      <c r="EM13" s="28"/>
      <c r="EN13" s="29"/>
      <c r="EO13" s="27">
        <f>EX13</f>
        <v>39.353</v>
      </c>
      <c r="EP13" s="28"/>
      <c r="EQ13" s="28"/>
      <c r="ER13" s="28"/>
      <c r="ES13" s="28"/>
      <c r="ET13" s="28"/>
      <c r="EU13" s="28"/>
      <c r="EV13" s="28"/>
      <c r="EW13" s="29"/>
      <c r="EX13" s="27">
        <v>39.353</v>
      </c>
      <c r="EY13" s="28"/>
      <c r="EZ13" s="28"/>
      <c r="FA13" s="28"/>
      <c r="FB13" s="28"/>
      <c r="FC13" s="28"/>
      <c r="FD13" s="28"/>
      <c r="FE13" s="28"/>
      <c r="FF13" s="29"/>
      <c r="FG13" s="27">
        <f t="shared" si="0"/>
        <v>0.004646999999996737</v>
      </c>
      <c r="FH13" s="28"/>
      <c r="FI13" s="28"/>
      <c r="FJ13" s="28"/>
      <c r="FK13" s="28"/>
      <c r="FL13" s="28"/>
      <c r="FM13" s="28"/>
      <c r="FN13" s="28"/>
      <c r="FO13" s="28"/>
      <c r="FP13" s="28"/>
      <c r="FQ13" s="29"/>
      <c r="FR13" s="21"/>
      <c r="FS13" s="22"/>
      <c r="FT13" s="22"/>
      <c r="FU13" s="22"/>
      <c r="FV13" s="22"/>
      <c r="FW13" s="22"/>
      <c r="FX13" s="22"/>
      <c r="FY13" s="22"/>
      <c r="FZ13" s="22"/>
      <c r="GA13" s="23"/>
      <c r="GB13" s="21"/>
      <c r="GC13" s="22"/>
      <c r="GD13" s="22"/>
      <c r="GE13" s="22"/>
      <c r="GF13" s="22"/>
      <c r="GG13" s="23"/>
      <c r="GH13" s="21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3"/>
      <c r="GT13" s="21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3"/>
      <c r="HF13" s="24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6"/>
    </row>
    <row r="14" spans="1:236" s="18" customFormat="1" ht="48" customHeight="1">
      <c r="A14" s="30" t="s">
        <v>65</v>
      </c>
      <c r="B14" s="31"/>
      <c r="C14" s="31"/>
      <c r="D14" s="31"/>
      <c r="E14" s="32"/>
      <c r="F14" s="33" t="s">
        <v>66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5"/>
      <c r="AJ14" s="27">
        <f>AU14</f>
        <v>0</v>
      </c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7">
        <f>BK14+CA14+CQ14+DG14</f>
        <v>0</v>
      </c>
      <c r="AV14" s="28"/>
      <c r="AW14" s="28"/>
      <c r="AX14" s="28"/>
      <c r="AY14" s="28"/>
      <c r="AZ14" s="28"/>
      <c r="BA14" s="28"/>
      <c r="BB14" s="29"/>
      <c r="BC14" s="27">
        <f>BS14+CI14+CY14+DO14</f>
        <v>2.816069</v>
      </c>
      <c r="BD14" s="28"/>
      <c r="BE14" s="28"/>
      <c r="BF14" s="28"/>
      <c r="BG14" s="28"/>
      <c r="BH14" s="28"/>
      <c r="BI14" s="28"/>
      <c r="BJ14" s="29"/>
      <c r="BK14" s="27">
        <v>0</v>
      </c>
      <c r="BL14" s="28"/>
      <c r="BM14" s="28"/>
      <c r="BN14" s="28"/>
      <c r="BO14" s="28"/>
      <c r="BP14" s="28"/>
      <c r="BQ14" s="28"/>
      <c r="BR14" s="29"/>
      <c r="BS14" s="27">
        <v>2.816069</v>
      </c>
      <c r="BT14" s="28"/>
      <c r="BU14" s="28"/>
      <c r="BV14" s="28"/>
      <c r="BW14" s="28"/>
      <c r="BX14" s="28"/>
      <c r="BY14" s="28"/>
      <c r="BZ14" s="29"/>
      <c r="CA14" s="27">
        <v>0</v>
      </c>
      <c r="CB14" s="28"/>
      <c r="CC14" s="28"/>
      <c r="CD14" s="28"/>
      <c r="CE14" s="28"/>
      <c r="CF14" s="28"/>
      <c r="CG14" s="28"/>
      <c r="CH14" s="29"/>
      <c r="CI14" s="27">
        <v>0</v>
      </c>
      <c r="CJ14" s="28"/>
      <c r="CK14" s="28"/>
      <c r="CL14" s="28"/>
      <c r="CM14" s="28"/>
      <c r="CN14" s="28"/>
      <c r="CO14" s="28"/>
      <c r="CP14" s="29"/>
      <c r="CQ14" s="27">
        <v>0</v>
      </c>
      <c r="CR14" s="28"/>
      <c r="CS14" s="28"/>
      <c r="CT14" s="28"/>
      <c r="CU14" s="28"/>
      <c r="CV14" s="28"/>
      <c r="CW14" s="28"/>
      <c r="CX14" s="29"/>
      <c r="CY14" s="27">
        <v>0</v>
      </c>
      <c r="CZ14" s="28"/>
      <c r="DA14" s="28"/>
      <c r="DB14" s="28"/>
      <c r="DC14" s="28"/>
      <c r="DD14" s="28"/>
      <c r="DE14" s="28"/>
      <c r="DF14" s="29"/>
      <c r="DG14" s="27">
        <v>0</v>
      </c>
      <c r="DH14" s="28"/>
      <c r="DI14" s="28"/>
      <c r="DJ14" s="28"/>
      <c r="DK14" s="28"/>
      <c r="DL14" s="28"/>
      <c r="DM14" s="28"/>
      <c r="DN14" s="29"/>
      <c r="DO14" s="27">
        <v>0</v>
      </c>
      <c r="DP14" s="28"/>
      <c r="DQ14" s="28"/>
      <c r="DR14" s="28"/>
      <c r="DS14" s="28"/>
      <c r="DT14" s="28"/>
      <c r="DU14" s="28"/>
      <c r="DV14" s="29"/>
      <c r="DW14" s="27">
        <f>EF14</f>
        <v>0</v>
      </c>
      <c r="DX14" s="28"/>
      <c r="DY14" s="28"/>
      <c r="DZ14" s="28"/>
      <c r="EA14" s="28"/>
      <c r="EB14" s="28"/>
      <c r="EC14" s="28"/>
      <c r="ED14" s="28"/>
      <c r="EE14" s="29"/>
      <c r="EF14" s="27">
        <v>0</v>
      </c>
      <c r="EG14" s="28"/>
      <c r="EH14" s="28"/>
      <c r="EI14" s="28"/>
      <c r="EJ14" s="28"/>
      <c r="EK14" s="28"/>
      <c r="EL14" s="28"/>
      <c r="EM14" s="28"/>
      <c r="EN14" s="29"/>
      <c r="EO14" s="27">
        <v>0</v>
      </c>
      <c r="EP14" s="28"/>
      <c r="EQ14" s="28"/>
      <c r="ER14" s="28"/>
      <c r="ES14" s="28"/>
      <c r="ET14" s="28"/>
      <c r="EU14" s="28"/>
      <c r="EV14" s="28"/>
      <c r="EW14" s="29"/>
      <c r="EX14" s="27">
        <v>0</v>
      </c>
      <c r="EY14" s="28"/>
      <c r="EZ14" s="28"/>
      <c r="FA14" s="28"/>
      <c r="FB14" s="28"/>
      <c r="FC14" s="28"/>
      <c r="FD14" s="28"/>
      <c r="FE14" s="28"/>
      <c r="FF14" s="29"/>
      <c r="FG14" s="27">
        <f>AU14-BS14-CI14-CY14-DO14</f>
        <v>-2.816069</v>
      </c>
      <c r="FH14" s="28"/>
      <c r="FI14" s="28"/>
      <c r="FJ14" s="28"/>
      <c r="FK14" s="28"/>
      <c r="FL14" s="28"/>
      <c r="FM14" s="28"/>
      <c r="FN14" s="28"/>
      <c r="FO14" s="28"/>
      <c r="FP14" s="28"/>
      <c r="FQ14" s="29"/>
      <c r="FR14" s="21"/>
      <c r="FS14" s="22"/>
      <c r="FT14" s="22"/>
      <c r="FU14" s="22"/>
      <c r="FV14" s="22"/>
      <c r="FW14" s="22"/>
      <c r="FX14" s="22"/>
      <c r="FY14" s="22"/>
      <c r="FZ14" s="22"/>
      <c r="GA14" s="23"/>
      <c r="GB14" s="21"/>
      <c r="GC14" s="22"/>
      <c r="GD14" s="22"/>
      <c r="GE14" s="22"/>
      <c r="GF14" s="22"/>
      <c r="GG14" s="23"/>
      <c r="GH14" s="21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3"/>
      <c r="GT14" s="21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3"/>
      <c r="HF14" s="24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6"/>
    </row>
    <row r="15" spans="1:236" s="18" customFormat="1" ht="69.75" customHeight="1">
      <c r="A15" s="30" t="s">
        <v>69</v>
      </c>
      <c r="B15" s="31"/>
      <c r="C15" s="31"/>
      <c r="D15" s="31"/>
      <c r="E15" s="32"/>
      <c r="F15" s="33" t="s">
        <v>70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5"/>
      <c r="AJ15" s="27">
        <f>AU15</f>
        <v>15</v>
      </c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36">
        <f>ROUND(14.998,2)</f>
        <v>15</v>
      </c>
      <c r="AV15" s="37"/>
      <c r="AW15" s="37"/>
      <c r="AX15" s="37"/>
      <c r="AY15" s="37"/>
      <c r="AZ15" s="37"/>
      <c r="BA15" s="37"/>
      <c r="BB15" s="38"/>
      <c r="BC15" s="27">
        <f>BS15+CI15+CY15+DO15</f>
        <v>14.998000000000001</v>
      </c>
      <c r="BD15" s="28"/>
      <c r="BE15" s="28"/>
      <c r="BF15" s="28"/>
      <c r="BG15" s="28"/>
      <c r="BH15" s="28"/>
      <c r="BI15" s="28"/>
      <c r="BJ15" s="29"/>
      <c r="BK15" s="27">
        <v>0</v>
      </c>
      <c r="BL15" s="28"/>
      <c r="BM15" s="28"/>
      <c r="BN15" s="28"/>
      <c r="BO15" s="28"/>
      <c r="BP15" s="28"/>
      <c r="BQ15" s="28"/>
      <c r="BR15" s="29"/>
      <c r="BS15" s="27">
        <v>0</v>
      </c>
      <c r="BT15" s="28"/>
      <c r="BU15" s="28"/>
      <c r="BV15" s="28"/>
      <c r="BW15" s="28"/>
      <c r="BX15" s="28"/>
      <c r="BY15" s="28"/>
      <c r="BZ15" s="29"/>
      <c r="CA15" s="27">
        <v>0</v>
      </c>
      <c r="CB15" s="28"/>
      <c r="CC15" s="28"/>
      <c r="CD15" s="28"/>
      <c r="CE15" s="28"/>
      <c r="CF15" s="28"/>
      <c r="CG15" s="28"/>
      <c r="CH15" s="29"/>
      <c r="CI15" s="27">
        <v>0</v>
      </c>
      <c r="CJ15" s="28"/>
      <c r="CK15" s="28"/>
      <c r="CL15" s="28"/>
      <c r="CM15" s="28"/>
      <c r="CN15" s="28"/>
      <c r="CO15" s="28"/>
      <c r="CP15" s="29"/>
      <c r="CQ15" s="27">
        <v>6</v>
      </c>
      <c r="CR15" s="28"/>
      <c r="CS15" s="28"/>
      <c r="CT15" s="28"/>
      <c r="CU15" s="28"/>
      <c r="CV15" s="28"/>
      <c r="CW15" s="28"/>
      <c r="CX15" s="29"/>
      <c r="CY15" s="27">
        <v>7.2</v>
      </c>
      <c r="CZ15" s="28"/>
      <c r="DA15" s="28"/>
      <c r="DB15" s="28"/>
      <c r="DC15" s="28"/>
      <c r="DD15" s="28"/>
      <c r="DE15" s="28"/>
      <c r="DF15" s="29"/>
      <c r="DG15" s="27">
        <v>9</v>
      </c>
      <c r="DH15" s="28"/>
      <c r="DI15" s="28"/>
      <c r="DJ15" s="28"/>
      <c r="DK15" s="28"/>
      <c r="DL15" s="28"/>
      <c r="DM15" s="28"/>
      <c r="DN15" s="29"/>
      <c r="DO15" s="27">
        <v>7.798</v>
      </c>
      <c r="DP15" s="28"/>
      <c r="DQ15" s="28"/>
      <c r="DR15" s="28"/>
      <c r="DS15" s="28"/>
      <c r="DT15" s="28"/>
      <c r="DU15" s="28"/>
      <c r="DV15" s="29"/>
      <c r="DW15" s="27">
        <v>15.01533</v>
      </c>
      <c r="DX15" s="28"/>
      <c r="DY15" s="28"/>
      <c r="DZ15" s="28"/>
      <c r="EA15" s="28"/>
      <c r="EB15" s="28"/>
      <c r="EC15" s="28"/>
      <c r="ED15" s="28"/>
      <c r="EE15" s="29"/>
      <c r="EF15" s="27">
        <v>15.01533</v>
      </c>
      <c r="EG15" s="28"/>
      <c r="EH15" s="28"/>
      <c r="EI15" s="28"/>
      <c r="EJ15" s="28"/>
      <c r="EK15" s="28"/>
      <c r="EL15" s="28"/>
      <c r="EM15" s="28"/>
      <c r="EN15" s="29"/>
      <c r="EO15" s="27">
        <f>EX15</f>
        <v>14.822</v>
      </c>
      <c r="EP15" s="28"/>
      <c r="EQ15" s="28"/>
      <c r="ER15" s="28"/>
      <c r="ES15" s="28"/>
      <c r="ET15" s="28"/>
      <c r="EU15" s="28"/>
      <c r="EV15" s="28"/>
      <c r="EW15" s="29"/>
      <c r="EX15" s="27">
        <v>14.822</v>
      </c>
      <c r="EY15" s="28"/>
      <c r="EZ15" s="28"/>
      <c r="FA15" s="28"/>
      <c r="FB15" s="28"/>
      <c r="FC15" s="28"/>
      <c r="FD15" s="28"/>
      <c r="FE15" s="28"/>
      <c r="FF15" s="29"/>
      <c r="FG15" s="27">
        <f>AU15-BS15-CI15-CY15-DO15</f>
        <v>0.0019999999999997797</v>
      </c>
      <c r="FH15" s="28"/>
      <c r="FI15" s="28"/>
      <c r="FJ15" s="28"/>
      <c r="FK15" s="28"/>
      <c r="FL15" s="28"/>
      <c r="FM15" s="28"/>
      <c r="FN15" s="28"/>
      <c r="FO15" s="28"/>
      <c r="FP15" s="28"/>
      <c r="FQ15" s="29"/>
      <c r="FR15" s="21"/>
      <c r="FS15" s="22"/>
      <c r="FT15" s="22"/>
      <c r="FU15" s="22"/>
      <c r="FV15" s="22"/>
      <c r="FW15" s="22"/>
      <c r="FX15" s="22"/>
      <c r="FY15" s="22"/>
      <c r="FZ15" s="22"/>
      <c r="GA15" s="23"/>
      <c r="GB15" s="21"/>
      <c r="GC15" s="22"/>
      <c r="GD15" s="22"/>
      <c r="GE15" s="22"/>
      <c r="GF15" s="22"/>
      <c r="GG15" s="23"/>
      <c r="GH15" s="21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3"/>
      <c r="GT15" s="21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3"/>
      <c r="HF15" s="24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6"/>
    </row>
    <row r="16" spans="1:236" s="18" customFormat="1" ht="34.5" customHeight="1">
      <c r="A16" s="30" t="s">
        <v>47</v>
      </c>
      <c r="B16" s="31"/>
      <c r="C16" s="31"/>
      <c r="D16" s="31"/>
      <c r="E16" s="32"/>
      <c r="F16" s="33" t="s">
        <v>40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5"/>
      <c r="AJ16" s="27">
        <f>AU16</f>
        <v>39.197</v>
      </c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7">
        <f>BK16+CA16+CQ16+DG16</f>
        <v>39.197</v>
      </c>
      <c r="AV16" s="28"/>
      <c r="AW16" s="28"/>
      <c r="AX16" s="28"/>
      <c r="AY16" s="28"/>
      <c r="AZ16" s="28"/>
      <c r="BA16" s="28"/>
      <c r="BB16" s="29"/>
      <c r="BC16" s="27">
        <f>BS16+CI16+CY16+DO16</f>
        <v>39.167</v>
      </c>
      <c r="BD16" s="28"/>
      <c r="BE16" s="28"/>
      <c r="BF16" s="28"/>
      <c r="BG16" s="28"/>
      <c r="BH16" s="28"/>
      <c r="BI16" s="28"/>
      <c r="BJ16" s="29"/>
      <c r="BK16" s="27">
        <v>0</v>
      </c>
      <c r="BL16" s="28"/>
      <c r="BM16" s="28"/>
      <c r="BN16" s="28"/>
      <c r="BO16" s="28"/>
      <c r="BP16" s="28"/>
      <c r="BQ16" s="28"/>
      <c r="BR16" s="29"/>
      <c r="BS16" s="27">
        <v>0</v>
      </c>
      <c r="BT16" s="28"/>
      <c r="BU16" s="28"/>
      <c r="BV16" s="28"/>
      <c r="BW16" s="28"/>
      <c r="BX16" s="28"/>
      <c r="BY16" s="28"/>
      <c r="BZ16" s="29"/>
      <c r="CA16" s="27">
        <v>7.8394</v>
      </c>
      <c r="CB16" s="28"/>
      <c r="CC16" s="28"/>
      <c r="CD16" s="28"/>
      <c r="CE16" s="28"/>
      <c r="CF16" s="28"/>
      <c r="CG16" s="28"/>
      <c r="CH16" s="29"/>
      <c r="CI16" s="27">
        <v>0</v>
      </c>
      <c r="CJ16" s="28"/>
      <c r="CK16" s="28"/>
      <c r="CL16" s="28"/>
      <c r="CM16" s="28"/>
      <c r="CN16" s="28"/>
      <c r="CO16" s="28"/>
      <c r="CP16" s="29"/>
      <c r="CQ16" s="27">
        <v>11.7591</v>
      </c>
      <c r="CR16" s="28"/>
      <c r="CS16" s="28"/>
      <c r="CT16" s="28"/>
      <c r="CU16" s="28"/>
      <c r="CV16" s="28"/>
      <c r="CW16" s="28"/>
      <c r="CX16" s="29"/>
      <c r="CY16" s="27">
        <v>12.642</v>
      </c>
      <c r="CZ16" s="28"/>
      <c r="DA16" s="28"/>
      <c r="DB16" s="28"/>
      <c r="DC16" s="28"/>
      <c r="DD16" s="28"/>
      <c r="DE16" s="28"/>
      <c r="DF16" s="29"/>
      <c r="DG16" s="27">
        <v>19.5985</v>
      </c>
      <c r="DH16" s="28"/>
      <c r="DI16" s="28"/>
      <c r="DJ16" s="28"/>
      <c r="DK16" s="28"/>
      <c r="DL16" s="28"/>
      <c r="DM16" s="28"/>
      <c r="DN16" s="29"/>
      <c r="DO16" s="27">
        <v>26.525</v>
      </c>
      <c r="DP16" s="28"/>
      <c r="DQ16" s="28"/>
      <c r="DR16" s="28"/>
      <c r="DS16" s="28"/>
      <c r="DT16" s="28"/>
      <c r="DU16" s="28"/>
      <c r="DV16" s="29"/>
      <c r="DW16" s="27">
        <f>EF16</f>
        <v>39.167</v>
      </c>
      <c r="DX16" s="28"/>
      <c r="DY16" s="28"/>
      <c r="DZ16" s="28"/>
      <c r="EA16" s="28"/>
      <c r="EB16" s="28"/>
      <c r="EC16" s="28"/>
      <c r="ED16" s="28"/>
      <c r="EE16" s="29"/>
      <c r="EF16" s="27">
        <v>39.167</v>
      </c>
      <c r="EG16" s="28"/>
      <c r="EH16" s="28"/>
      <c r="EI16" s="28"/>
      <c r="EJ16" s="28"/>
      <c r="EK16" s="28"/>
      <c r="EL16" s="28"/>
      <c r="EM16" s="28"/>
      <c r="EN16" s="29"/>
      <c r="EO16" s="27">
        <f>EX16</f>
        <v>39.167</v>
      </c>
      <c r="EP16" s="28"/>
      <c r="EQ16" s="28"/>
      <c r="ER16" s="28"/>
      <c r="ES16" s="28"/>
      <c r="ET16" s="28"/>
      <c r="EU16" s="28"/>
      <c r="EV16" s="28"/>
      <c r="EW16" s="29"/>
      <c r="EX16" s="27">
        <v>39.167</v>
      </c>
      <c r="EY16" s="28"/>
      <c r="EZ16" s="28"/>
      <c r="FA16" s="28"/>
      <c r="FB16" s="28"/>
      <c r="FC16" s="28"/>
      <c r="FD16" s="28"/>
      <c r="FE16" s="28"/>
      <c r="FF16" s="29"/>
      <c r="FG16" s="27">
        <f t="shared" si="0"/>
        <v>0.03000000000000469</v>
      </c>
      <c r="FH16" s="28"/>
      <c r="FI16" s="28"/>
      <c r="FJ16" s="28"/>
      <c r="FK16" s="28"/>
      <c r="FL16" s="28"/>
      <c r="FM16" s="28"/>
      <c r="FN16" s="28"/>
      <c r="FO16" s="28"/>
      <c r="FP16" s="28"/>
      <c r="FQ16" s="29"/>
      <c r="FR16" s="21"/>
      <c r="FS16" s="22"/>
      <c r="FT16" s="22"/>
      <c r="FU16" s="22"/>
      <c r="FV16" s="22"/>
      <c r="FW16" s="22"/>
      <c r="FX16" s="22"/>
      <c r="FY16" s="22"/>
      <c r="FZ16" s="22"/>
      <c r="GA16" s="23"/>
      <c r="GB16" s="21"/>
      <c r="GC16" s="22"/>
      <c r="GD16" s="22"/>
      <c r="GE16" s="22"/>
      <c r="GF16" s="22"/>
      <c r="GG16" s="23"/>
      <c r="GH16" s="21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3"/>
      <c r="GT16" s="21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3"/>
      <c r="HF16" s="15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7"/>
    </row>
    <row r="17" spans="1:236" s="19" customFormat="1" ht="23.25" customHeight="1">
      <c r="A17" s="43" t="s">
        <v>48</v>
      </c>
      <c r="B17" s="44"/>
      <c r="C17" s="44"/>
      <c r="D17" s="44"/>
      <c r="E17" s="45"/>
      <c r="F17" s="99" t="s">
        <v>49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1"/>
      <c r="AJ17" s="39">
        <f>AU17</f>
        <v>167.121</v>
      </c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39">
        <v>167.121</v>
      </c>
      <c r="AV17" s="40"/>
      <c r="AW17" s="40"/>
      <c r="AX17" s="40"/>
      <c r="AY17" s="40"/>
      <c r="AZ17" s="40"/>
      <c r="BA17" s="40"/>
      <c r="BB17" s="41"/>
      <c r="BC17" s="39">
        <f>SUM(BC18:BJ23)</f>
        <v>219.55629400000004</v>
      </c>
      <c r="BD17" s="40"/>
      <c r="BE17" s="40"/>
      <c r="BF17" s="40"/>
      <c r="BG17" s="40"/>
      <c r="BH17" s="40"/>
      <c r="BI17" s="40"/>
      <c r="BJ17" s="41"/>
      <c r="BK17" s="39">
        <f>SUM(BK18:BR23)</f>
        <v>28.167</v>
      </c>
      <c r="BL17" s="40"/>
      <c r="BM17" s="40"/>
      <c r="BN17" s="40"/>
      <c r="BO17" s="40"/>
      <c r="BP17" s="40"/>
      <c r="BQ17" s="40"/>
      <c r="BR17" s="41"/>
      <c r="BS17" s="39">
        <f>SUM(BS18:BZ23)</f>
        <v>50.27351900000001</v>
      </c>
      <c r="BT17" s="40"/>
      <c r="BU17" s="40"/>
      <c r="BV17" s="40"/>
      <c r="BW17" s="40"/>
      <c r="BX17" s="40"/>
      <c r="BY17" s="40"/>
      <c r="BZ17" s="41"/>
      <c r="CA17" s="39">
        <f>SUM(CA18:CH23)</f>
        <v>33.4624</v>
      </c>
      <c r="CB17" s="40"/>
      <c r="CC17" s="40"/>
      <c r="CD17" s="40"/>
      <c r="CE17" s="40"/>
      <c r="CF17" s="40"/>
      <c r="CG17" s="40"/>
      <c r="CH17" s="41"/>
      <c r="CI17" s="39">
        <f>SUM(CI18:CP23)</f>
        <v>70.198334</v>
      </c>
      <c r="CJ17" s="40"/>
      <c r="CK17" s="40"/>
      <c r="CL17" s="40"/>
      <c r="CM17" s="40"/>
      <c r="CN17" s="40"/>
      <c r="CO17" s="40"/>
      <c r="CP17" s="41"/>
      <c r="CQ17" s="39">
        <f>CQ18+CQ21+CQ23</f>
        <v>50.1948</v>
      </c>
      <c r="CR17" s="40"/>
      <c r="CS17" s="40"/>
      <c r="CT17" s="40"/>
      <c r="CU17" s="40"/>
      <c r="CV17" s="40"/>
      <c r="CW17" s="40"/>
      <c r="CX17" s="41"/>
      <c r="CY17" s="39">
        <f>SUM(CY18:DF23)</f>
        <v>56.376441</v>
      </c>
      <c r="CZ17" s="40"/>
      <c r="DA17" s="40"/>
      <c r="DB17" s="40"/>
      <c r="DC17" s="40"/>
      <c r="DD17" s="40"/>
      <c r="DE17" s="40"/>
      <c r="DF17" s="41"/>
      <c r="DG17" s="39">
        <f>SUM(DG18:DN23)</f>
        <v>55.296</v>
      </c>
      <c r="DH17" s="40"/>
      <c r="DI17" s="40"/>
      <c r="DJ17" s="40"/>
      <c r="DK17" s="40"/>
      <c r="DL17" s="40"/>
      <c r="DM17" s="40"/>
      <c r="DN17" s="41"/>
      <c r="DO17" s="39">
        <f>DO18+DO21</f>
        <v>42.708</v>
      </c>
      <c r="DP17" s="40"/>
      <c r="DQ17" s="40"/>
      <c r="DR17" s="40"/>
      <c r="DS17" s="40"/>
      <c r="DT17" s="40"/>
      <c r="DU17" s="40"/>
      <c r="DV17" s="41"/>
      <c r="DW17" s="39">
        <f>DW18+DW21+DW22+DW23</f>
        <v>210.04338099999998</v>
      </c>
      <c r="DX17" s="40"/>
      <c r="DY17" s="40"/>
      <c r="DZ17" s="40"/>
      <c r="EA17" s="40"/>
      <c r="EB17" s="40"/>
      <c r="EC17" s="40"/>
      <c r="ED17" s="40"/>
      <c r="EE17" s="41"/>
      <c r="EF17" s="39">
        <f>EF18+EF21+EF22+EF23</f>
        <v>210.043</v>
      </c>
      <c r="EG17" s="40"/>
      <c r="EH17" s="40"/>
      <c r="EI17" s="40"/>
      <c r="EJ17" s="40"/>
      <c r="EK17" s="40"/>
      <c r="EL17" s="40"/>
      <c r="EM17" s="40"/>
      <c r="EN17" s="41"/>
      <c r="EO17" s="39">
        <f>EO18+EO21+EO22+EO23</f>
        <v>213.93400000000003</v>
      </c>
      <c r="EP17" s="40"/>
      <c r="EQ17" s="40"/>
      <c r="ER17" s="40"/>
      <c r="ES17" s="40"/>
      <c r="ET17" s="40"/>
      <c r="EU17" s="40"/>
      <c r="EV17" s="40"/>
      <c r="EW17" s="41"/>
      <c r="EX17" s="39">
        <f>EX18+EX21+EX22+EX23</f>
        <v>213.93400000000003</v>
      </c>
      <c r="EY17" s="40"/>
      <c r="EZ17" s="40"/>
      <c r="FA17" s="40"/>
      <c r="FB17" s="40"/>
      <c r="FC17" s="40"/>
      <c r="FD17" s="40"/>
      <c r="FE17" s="40"/>
      <c r="FF17" s="41"/>
      <c r="FG17" s="39">
        <f t="shared" si="0"/>
        <v>-52.435294</v>
      </c>
      <c r="FH17" s="40"/>
      <c r="FI17" s="40"/>
      <c r="FJ17" s="40"/>
      <c r="FK17" s="40"/>
      <c r="FL17" s="40"/>
      <c r="FM17" s="40"/>
      <c r="FN17" s="40"/>
      <c r="FO17" s="40"/>
      <c r="FP17" s="40"/>
      <c r="FQ17" s="41"/>
      <c r="FR17" s="79"/>
      <c r="FS17" s="80"/>
      <c r="FT17" s="80"/>
      <c r="FU17" s="80"/>
      <c r="FV17" s="80"/>
      <c r="FW17" s="80"/>
      <c r="FX17" s="80"/>
      <c r="FY17" s="80"/>
      <c r="FZ17" s="80"/>
      <c r="GA17" s="81"/>
      <c r="GB17" s="79"/>
      <c r="GC17" s="80"/>
      <c r="GD17" s="80"/>
      <c r="GE17" s="80"/>
      <c r="GF17" s="80"/>
      <c r="GG17" s="81"/>
      <c r="GH17" s="79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1"/>
      <c r="GT17" s="79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1"/>
      <c r="HF17" s="12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4"/>
    </row>
    <row r="18" spans="1:236" s="18" customFormat="1" ht="57.75" customHeight="1">
      <c r="A18" s="30" t="s">
        <v>51</v>
      </c>
      <c r="B18" s="31"/>
      <c r="C18" s="31"/>
      <c r="D18" s="31"/>
      <c r="E18" s="32"/>
      <c r="F18" s="33" t="s">
        <v>53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5"/>
      <c r="AJ18" s="27">
        <f aca="true" t="shared" si="1" ref="AJ18:AJ23">AU18</f>
        <v>137.6857</v>
      </c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7">
        <f>BK18+CA18+CQ18+DG18</f>
        <v>137.6857</v>
      </c>
      <c r="AV18" s="28"/>
      <c r="AW18" s="28"/>
      <c r="AX18" s="28"/>
      <c r="AY18" s="28"/>
      <c r="AZ18" s="28"/>
      <c r="BA18" s="28"/>
      <c r="BB18" s="29"/>
      <c r="BC18" s="27">
        <f>BS18+CI18+CY18+DO18</f>
        <v>180.955925</v>
      </c>
      <c r="BD18" s="28"/>
      <c r="BE18" s="28"/>
      <c r="BF18" s="28"/>
      <c r="BG18" s="28"/>
      <c r="BH18" s="28"/>
      <c r="BI18" s="28"/>
      <c r="BJ18" s="29"/>
      <c r="BK18" s="27">
        <v>28.167</v>
      </c>
      <c r="BL18" s="28"/>
      <c r="BM18" s="28"/>
      <c r="BN18" s="28"/>
      <c r="BO18" s="28"/>
      <c r="BP18" s="28"/>
      <c r="BQ18" s="28"/>
      <c r="BR18" s="29"/>
      <c r="BS18" s="27">
        <v>40.76015</v>
      </c>
      <c r="BT18" s="28"/>
      <c r="BU18" s="28"/>
      <c r="BV18" s="28"/>
      <c r="BW18" s="28"/>
      <c r="BX18" s="28"/>
      <c r="BY18" s="28"/>
      <c r="BZ18" s="29"/>
      <c r="CA18" s="27">
        <v>28.167</v>
      </c>
      <c r="CB18" s="28"/>
      <c r="CC18" s="28"/>
      <c r="CD18" s="28"/>
      <c r="CE18" s="28"/>
      <c r="CF18" s="28"/>
      <c r="CG18" s="28"/>
      <c r="CH18" s="29"/>
      <c r="CI18" s="27">
        <v>70.198334</v>
      </c>
      <c r="CJ18" s="28"/>
      <c r="CK18" s="28"/>
      <c r="CL18" s="28"/>
      <c r="CM18" s="28"/>
      <c r="CN18" s="28"/>
      <c r="CO18" s="28"/>
      <c r="CP18" s="29"/>
      <c r="CQ18" s="27">
        <v>42.2517</v>
      </c>
      <c r="CR18" s="28"/>
      <c r="CS18" s="28"/>
      <c r="CT18" s="28"/>
      <c r="CU18" s="28"/>
      <c r="CV18" s="28"/>
      <c r="CW18" s="28"/>
      <c r="CX18" s="29"/>
      <c r="CY18" s="27">
        <v>42.709441</v>
      </c>
      <c r="CZ18" s="28"/>
      <c r="DA18" s="28"/>
      <c r="DB18" s="28"/>
      <c r="DC18" s="28"/>
      <c r="DD18" s="28"/>
      <c r="DE18" s="28"/>
      <c r="DF18" s="29"/>
      <c r="DG18" s="27">
        <v>39.1</v>
      </c>
      <c r="DH18" s="28"/>
      <c r="DI18" s="28"/>
      <c r="DJ18" s="28"/>
      <c r="DK18" s="28"/>
      <c r="DL18" s="28"/>
      <c r="DM18" s="28"/>
      <c r="DN18" s="29"/>
      <c r="DO18" s="27">
        <v>27.288</v>
      </c>
      <c r="DP18" s="28"/>
      <c r="DQ18" s="28"/>
      <c r="DR18" s="28"/>
      <c r="DS18" s="28"/>
      <c r="DT18" s="28"/>
      <c r="DU18" s="28"/>
      <c r="DV18" s="29"/>
      <c r="DW18" s="27">
        <v>180.956</v>
      </c>
      <c r="DX18" s="28"/>
      <c r="DY18" s="28"/>
      <c r="DZ18" s="28"/>
      <c r="EA18" s="28"/>
      <c r="EB18" s="28"/>
      <c r="EC18" s="28"/>
      <c r="ED18" s="28"/>
      <c r="EE18" s="29"/>
      <c r="EF18" s="27">
        <v>180.956</v>
      </c>
      <c r="EG18" s="28"/>
      <c r="EH18" s="28"/>
      <c r="EI18" s="28"/>
      <c r="EJ18" s="28"/>
      <c r="EK18" s="28"/>
      <c r="EL18" s="28"/>
      <c r="EM18" s="28"/>
      <c r="EN18" s="29"/>
      <c r="EO18" s="27">
        <f>EX18</f>
        <v>184.842</v>
      </c>
      <c r="EP18" s="28"/>
      <c r="EQ18" s="28"/>
      <c r="ER18" s="28"/>
      <c r="ES18" s="28"/>
      <c r="ET18" s="28"/>
      <c r="EU18" s="28"/>
      <c r="EV18" s="28"/>
      <c r="EW18" s="29"/>
      <c r="EX18" s="27">
        <v>184.842</v>
      </c>
      <c r="EY18" s="28"/>
      <c r="EZ18" s="28"/>
      <c r="FA18" s="28"/>
      <c r="FB18" s="28"/>
      <c r="FC18" s="28"/>
      <c r="FD18" s="28"/>
      <c r="FE18" s="28"/>
      <c r="FF18" s="29"/>
      <c r="FG18" s="27">
        <f t="shared" si="0"/>
        <v>-43.27022500000001</v>
      </c>
      <c r="FH18" s="28"/>
      <c r="FI18" s="28"/>
      <c r="FJ18" s="28"/>
      <c r="FK18" s="28"/>
      <c r="FL18" s="28"/>
      <c r="FM18" s="28"/>
      <c r="FN18" s="28"/>
      <c r="FO18" s="28"/>
      <c r="FP18" s="28"/>
      <c r="FQ18" s="29"/>
      <c r="FR18" s="21"/>
      <c r="FS18" s="22"/>
      <c r="FT18" s="22"/>
      <c r="FU18" s="22"/>
      <c r="FV18" s="22"/>
      <c r="FW18" s="22"/>
      <c r="FX18" s="22"/>
      <c r="FY18" s="22"/>
      <c r="FZ18" s="22"/>
      <c r="GA18" s="23"/>
      <c r="GB18" s="21"/>
      <c r="GC18" s="22"/>
      <c r="GD18" s="22"/>
      <c r="GE18" s="22"/>
      <c r="GF18" s="22"/>
      <c r="GG18" s="23"/>
      <c r="GH18" s="21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3"/>
      <c r="GT18" s="21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3"/>
      <c r="HF18" s="15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7"/>
    </row>
    <row r="19" spans="1:236" s="18" customFormat="1" ht="48.75" customHeight="1" hidden="1">
      <c r="A19" s="30" t="s">
        <v>44</v>
      </c>
      <c r="B19" s="31"/>
      <c r="C19" s="31"/>
      <c r="D19" s="31"/>
      <c r="E19" s="32"/>
      <c r="F19" s="33" t="s">
        <v>43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5"/>
      <c r="AJ19" s="27">
        <f t="shared" si="1"/>
        <v>0</v>
      </c>
      <c r="AK19" s="28"/>
      <c r="AL19" s="28"/>
      <c r="AM19" s="28"/>
      <c r="AN19" s="28"/>
      <c r="AO19" s="28"/>
      <c r="AP19" s="28"/>
      <c r="AQ19" s="28"/>
      <c r="AR19" s="28"/>
      <c r="AS19" s="28"/>
      <c r="AT19" s="29"/>
      <c r="AU19" s="27">
        <f>BK19+CA19+CQ19+DG19</f>
        <v>0</v>
      </c>
      <c r="AV19" s="28"/>
      <c r="AW19" s="28"/>
      <c r="AX19" s="28"/>
      <c r="AY19" s="28"/>
      <c r="AZ19" s="28"/>
      <c r="BA19" s="28"/>
      <c r="BB19" s="29"/>
      <c r="BC19" s="27">
        <f>BS19+CI19</f>
        <v>0</v>
      </c>
      <c r="BD19" s="28"/>
      <c r="BE19" s="28"/>
      <c r="BF19" s="28"/>
      <c r="BG19" s="28"/>
      <c r="BH19" s="28"/>
      <c r="BI19" s="28"/>
      <c r="BJ19" s="29"/>
      <c r="BK19" s="27">
        <v>0</v>
      </c>
      <c r="BL19" s="28"/>
      <c r="BM19" s="28"/>
      <c r="BN19" s="28"/>
      <c r="BO19" s="28"/>
      <c r="BP19" s="28"/>
      <c r="BQ19" s="28"/>
      <c r="BR19" s="29"/>
      <c r="BS19" s="27">
        <v>0</v>
      </c>
      <c r="BT19" s="28"/>
      <c r="BU19" s="28"/>
      <c r="BV19" s="28"/>
      <c r="BW19" s="28"/>
      <c r="BX19" s="28"/>
      <c r="BY19" s="28"/>
      <c r="BZ19" s="29"/>
      <c r="CA19" s="27">
        <v>0</v>
      </c>
      <c r="CB19" s="28"/>
      <c r="CC19" s="28"/>
      <c r="CD19" s="28"/>
      <c r="CE19" s="28"/>
      <c r="CF19" s="28"/>
      <c r="CG19" s="28"/>
      <c r="CH19" s="29"/>
      <c r="CI19" s="27">
        <v>0</v>
      </c>
      <c r="CJ19" s="28"/>
      <c r="CK19" s="28"/>
      <c r="CL19" s="28"/>
      <c r="CM19" s="28"/>
      <c r="CN19" s="28"/>
      <c r="CO19" s="28"/>
      <c r="CP19" s="29"/>
      <c r="CQ19" s="27">
        <v>0</v>
      </c>
      <c r="CR19" s="28"/>
      <c r="CS19" s="28"/>
      <c r="CT19" s="28"/>
      <c r="CU19" s="28"/>
      <c r="CV19" s="28"/>
      <c r="CW19" s="28"/>
      <c r="CX19" s="29"/>
      <c r="CY19" s="27">
        <v>0</v>
      </c>
      <c r="CZ19" s="28"/>
      <c r="DA19" s="28"/>
      <c r="DB19" s="28"/>
      <c r="DC19" s="28"/>
      <c r="DD19" s="28"/>
      <c r="DE19" s="28"/>
      <c r="DF19" s="29"/>
      <c r="DG19" s="27">
        <v>0</v>
      </c>
      <c r="DH19" s="28"/>
      <c r="DI19" s="28"/>
      <c r="DJ19" s="28"/>
      <c r="DK19" s="28"/>
      <c r="DL19" s="28"/>
      <c r="DM19" s="28"/>
      <c r="DN19" s="29"/>
      <c r="DO19" s="27"/>
      <c r="DP19" s="28"/>
      <c r="DQ19" s="28"/>
      <c r="DR19" s="28"/>
      <c r="DS19" s="28"/>
      <c r="DT19" s="28"/>
      <c r="DU19" s="28"/>
      <c r="DV19" s="29"/>
      <c r="DW19" s="27">
        <f>EF19</f>
        <v>0</v>
      </c>
      <c r="DX19" s="28"/>
      <c r="DY19" s="28"/>
      <c r="DZ19" s="28"/>
      <c r="EA19" s="28"/>
      <c r="EB19" s="28"/>
      <c r="EC19" s="28"/>
      <c r="ED19" s="28"/>
      <c r="EE19" s="29"/>
      <c r="EF19" s="112"/>
      <c r="EG19" s="113"/>
      <c r="EH19" s="113"/>
      <c r="EI19" s="113"/>
      <c r="EJ19" s="113"/>
      <c r="EK19" s="113"/>
      <c r="EL19" s="113"/>
      <c r="EM19" s="113"/>
      <c r="EN19" s="114"/>
      <c r="EO19" s="3"/>
      <c r="EP19" s="4"/>
      <c r="EQ19" s="4"/>
      <c r="ER19" s="4"/>
      <c r="ES19" s="4"/>
      <c r="ET19" s="4"/>
      <c r="EU19" s="4"/>
      <c r="EV19" s="4"/>
      <c r="EW19" s="5"/>
      <c r="EX19" s="3"/>
      <c r="EY19" s="4"/>
      <c r="EZ19" s="4"/>
      <c r="FA19" s="4"/>
      <c r="FB19" s="4"/>
      <c r="FC19" s="4"/>
      <c r="FD19" s="4"/>
      <c r="FE19" s="4"/>
      <c r="FF19" s="5"/>
      <c r="FG19" s="27">
        <f t="shared" si="0"/>
        <v>0</v>
      </c>
      <c r="FH19" s="28"/>
      <c r="FI19" s="28"/>
      <c r="FJ19" s="28"/>
      <c r="FK19" s="28"/>
      <c r="FL19" s="28"/>
      <c r="FM19" s="28"/>
      <c r="FN19" s="28"/>
      <c r="FO19" s="28"/>
      <c r="FP19" s="28"/>
      <c r="FQ19" s="29"/>
      <c r="FR19" s="6"/>
      <c r="FS19" s="7"/>
      <c r="FT19" s="7"/>
      <c r="FU19" s="7"/>
      <c r="FV19" s="7"/>
      <c r="FW19" s="7"/>
      <c r="FX19" s="7"/>
      <c r="FY19" s="7"/>
      <c r="FZ19" s="7"/>
      <c r="GA19" s="8"/>
      <c r="GB19" s="6"/>
      <c r="GC19" s="7"/>
      <c r="GD19" s="7"/>
      <c r="GE19" s="7"/>
      <c r="GF19" s="7"/>
      <c r="GG19" s="8"/>
      <c r="GH19" s="6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8"/>
      <c r="GT19" s="6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8"/>
      <c r="HF19" s="15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7"/>
    </row>
    <row r="20" spans="1:236" s="18" customFormat="1" ht="57.75" customHeight="1">
      <c r="A20" s="30" t="s">
        <v>67</v>
      </c>
      <c r="B20" s="31"/>
      <c r="C20" s="31"/>
      <c r="D20" s="31"/>
      <c r="E20" s="32"/>
      <c r="F20" s="33" t="s">
        <v>68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5"/>
      <c r="AJ20" s="27">
        <f t="shared" si="1"/>
        <v>0</v>
      </c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7">
        <f>BK20+CA20+CQ20+DG20</f>
        <v>0</v>
      </c>
      <c r="AV20" s="28"/>
      <c r="AW20" s="28"/>
      <c r="AX20" s="28"/>
      <c r="AY20" s="28"/>
      <c r="AZ20" s="28"/>
      <c r="BA20" s="28"/>
      <c r="BB20" s="29"/>
      <c r="BC20" s="27">
        <f>BS20+CI20+CY20+DO20</f>
        <v>9.513369</v>
      </c>
      <c r="BD20" s="28"/>
      <c r="BE20" s="28"/>
      <c r="BF20" s="28"/>
      <c r="BG20" s="28"/>
      <c r="BH20" s="28"/>
      <c r="BI20" s="28"/>
      <c r="BJ20" s="29"/>
      <c r="BK20" s="27">
        <v>0</v>
      </c>
      <c r="BL20" s="28"/>
      <c r="BM20" s="28"/>
      <c r="BN20" s="28"/>
      <c r="BO20" s="28"/>
      <c r="BP20" s="28"/>
      <c r="BQ20" s="28"/>
      <c r="BR20" s="29"/>
      <c r="BS20" s="27">
        <v>9.513369</v>
      </c>
      <c r="BT20" s="28"/>
      <c r="BU20" s="28"/>
      <c r="BV20" s="28"/>
      <c r="BW20" s="28"/>
      <c r="BX20" s="28"/>
      <c r="BY20" s="28"/>
      <c r="BZ20" s="29"/>
      <c r="CA20" s="27">
        <v>0</v>
      </c>
      <c r="CB20" s="28"/>
      <c r="CC20" s="28"/>
      <c r="CD20" s="28"/>
      <c r="CE20" s="28"/>
      <c r="CF20" s="28"/>
      <c r="CG20" s="28"/>
      <c r="CH20" s="29"/>
      <c r="CI20" s="27">
        <v>0</v>
      </c>
      <c r="CJ20" s="28"/>
      <c r="CK20" s="28"/>
      <c r="CL20" s="28"/>
      <c r="CM20" s="28"/>
      <c r="CN20" s="28"/>
      <c r="CO20" s="28"/>
      <c r="CP20" s="29"/>
      <c r="CQ20" s="27">
        <v>0</v>
      </c>
      <c r="CR20" s="28"/>
      <c r="CS20" s="28"/>
      <c r="CT20" s="28"/>
      <c r="CU20" s="28"/>
      <c r="CV20" s="28"/>
      <c r="CW20" s="28"/>
      <c r="CX20" s="29"/>
      <c r="CY20" s="27">
        <v>0</v>
      </c>
      <c r="CZ20" s="28"/>
      <c r="DA20" s="28"/>
      <c r="DB20" s="28"/>
      <c r="DC20" s="28"/>
      <c r="DD20" s="28"/>
      <c r="DE20" s="28"/>
      <c r="DF20" s="29"/>
      <c r="DG20" s="27">
        <v>0</v>
      </c>
      <c r="DH20" s="28"/>
      <c r="DI20" s="28"/>
      <c r="DJ20" s="28"/>
      <c r="DK20" s="28"/>
      <c r="DL20" s="28"/>
      <c r="DM20" s="28"/>
      <c r="DN20" s="29"/>
      <c r="DO20" s="27">
        <v>0</v>
      </c>
      <c r="DP20" s="28"/>
      <c r="DQ20" s="28"/>
      <c r="DR20" s="28"/>
      <c r="DS20" s="28"/>
      <c r="DT20" s="28"/>
      <c r="DU20" s="28"/>
      <c r="DV20" s="29"/>
      <c r="DW20" s="27">
        <v>0</v>
      </c>
      <c r="DX20" s="28"/>
      <c r="DY20" s="28"/>
      <c r="DZ20" s="28"/>
      <c r="EA20" s="28"/>
      <c r="EB20" s="28"/>
      <c r="EC20" s="28"/>
      <c r="ED20" s="28"/>
      <c r="EE20" s="29"/>
      <c r="EF20" s="27">
        <v>0</v>
      </c>
      <c r="EG20" s="28"/>
      <c r="EH20" s="28"/>
      <c r="EI20" s="28"/>
      <c r="EJ20" s="28"/>
      <c r="EK20" s="28"/>
      <c r="EL20" s="28"/>
      <c r="EM20" s="28"/>
      <c r="EN20" s="29"/>
      <c r="EO20" s="27">
        <v>0</v>
      </c>
      <c r="EP20" s="28"/>
      <c r="EQ20" s="28"/>
      <c r="ER20" s="28"/>
      <c r="ES20" s="28"/>
      <c r="ET20" s="28"/>
      <c r="EU20" s="28"/>
      <c r="EV20" s="28"/>
      <c r="EW20" s="29"/>
      <c r="EX20" s="27">
        <v>0</v>
      </c>
      <c r="EY20" s="28"/>
      <c r="EZ20" s="28"/>
      <c r="FA20" s="28"/>
      <c r="FB20" s="28"/>
      <c r="FC20" s="28"/>
      <c r="FD20" s="28"/>
      <c r="FE20" s="28"/>
      <c r="FF20" s="29"/>
      <c r="FG20" s="27">
        <f>AU20-BS20-CI20-CY20-DO20</f>
        <v>-9.513369</v>
      </c>
      <c r="FH20" s="28"/>
      <c r="FI20" s="28"/>
      <c r="FJ20" s="28"/>
      <c r="FK20" s="28"/>
      <c r="FL20" s="28"/>
      <c r="FM20" s="28"/>
      <c r="FN20" s="28"/>
      <c r="FO20" s="28"/>
      <c r="FP20" s="28"/>
      <c r="FQ20" s="29"/>
      <c r="FR20" s="21"/>
      <c r="FS20" s="22"/>
      <c r="FT20" s="22"/>
      <c r="FU20" s="22"/>
      <c r="FV20" s="22"/>
      <c r="FW20" s="22"/>
      <c r="FX20" s="22"/>
      <c r="FY20" s="22"/>
      <c r="FZ20" s="22"/>
      <c r="GA20" s="23"/>
      <c r="GB20" s="21"/>
      <c r="GC20" s="22"/>
      <c r="GD20" s="22"/>
      <c r="GE20" s="22"/>
      <c r="GF20" s="22"/>
      <c r="GG20" s="23"/>
      <c r="GH20" s="21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3"/>
      <c r="GT20" s="21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3"/>
      <c r="HF20" s="15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7"/>
    </row>
    <row r="21" spans="1:236" s="18" customFormat="1" ht="57.75" customHeight="1">
      <c r="A21" s="30" t="s">
        <v>54</v>
      </c>
      <c r="B21" s="31"/>
      <c r="C21" s="31"/>
      <c r="D21" s="31"/>
      <c r="E21" s="32"/>
      <c r="F21" s="33" t="s">
        <v>57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5"/>
      <c r="AJ21" s="27">
        <f t="shared" si="1"/>
        <v>17.0745</v>
      </c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7">
        <f>CA21+CQ21+DG21</f>
        <v>17.0745</v>
      </c>
      <c r="AV21" s="28"/>
      <c r="AW21" s="28"/>
      <c r="AX21" s="28"/>
      <c r="AY21" s="28"/>
      <c r="AZ21" s="28"/>
      <c r="BA21" s="28"/>
      <c r="BB21" s="29"/>
      <c r="BC21" s="27">
        <f>BS21+CI21+CY21+DO21</f>
        <v>16.727</v>
      </c>
      <c r="BD21" s="28"/>
      <c r="BE21" s="28"/>
      <c r="BF21" s="28"/>
      <c r="BG21" s="28"/>
      <c r="BH21" s="28"/>
      <c r="BI21" s="28"/>
      <c r="BJ21" s="29"/>
      <c r="BK21" s="27">
        <v>0</v>
      </c>
      <c r="BL21" s="28"/>
      <c r="BM21" s="28"/>
      <c r="BN21" s="28"/>
      <c r="BO21" s="28"/>
      <c r="BP21" s="28"/>
      <c r="BQ21" s="28"/>
      <c r="BR21" s="29"/>
      <c r="BS21" s="27">
        <v>0</v>
      </c>
      <c r="BT21" s="28"/>
      <c r="BU21" s="28"/>
      <c r="BV21" s="28"/>
      <c r="BW21" s="28"/>
      <c r="BX21" s="28"/>
      <c r="BY21" s="28"/>
      <c r="BZ21" s="29"/>
      <c r="CA21" s="27">
        <v>2.8234</v>
      </c>
      <c r="CB21" s="28"/>
      <c r="CC21" s="28"/>
      <c r="CD21" s="28"/>
      <c r="CE21" s="28"/>
      <c r="CF21" s="28"/>
      <c r="CG21" s="28"/>
      <c r="CH21" s="29"/>
      <c r="CI21" s="27">
        <v>0</v>
      </c>
      <c r="CJ21" s="28"/>
      <c r="CK21" s="28"/>
      <c r="CL21" s="28"/>
      <c r="CM21" s="28"/>
      <c r="CN21" s="28"/>
      <c r="CO21" s="28"/>
      <c r="CP21" s="29"/>
      <c r="CQ21" s="27">
        <v>4.2351</v>
      </c>
      <c r="CR21" s="28"/>
      <c r="CS21" s="28"/>
      <c r="CT21" s="28"/>
      <c r="CU21" s="28"/>
      <c r="CV21" s="28"/>
      <c r="CW21" s="28"/>
      <c r="CX21" s="29"/>
      <c r="CY21" s="27">
        <v>1.307</v>
      </c>
      <c r="CZ21" s="28"/>
      <c r="DA21" s="28"/>
      <c r="DB21" s="28"/>
      <c r="DC21" s="28"/>
      <c r="DD21" s="28"/>
      <c r="DE21" s="28"/>
      <c r="DF21" s="29"/>
      <c r="DG21" s="27">
        <v>10.016</v>
      </c>
      <c r="DH21" s="28"/>
      <c r="DI21" s="28"/>
      <c r="DJ21" s="28"/>
      <c r="DK21" s="28"/>
      <c r="DL21" s="28"/>
      <c r="DM21" s="28"/>
      <c r="DN21" s="29"/>
      <c r="DO21" s="27">
        <v>15.42</v>
      </c>
      <c r="DP21" s="28"/>
      <c r="DQ21" s="28"/>
      <c r="DR21" s="28"/>
      <c r="DS21" s="28"/>
      <c r="DT21" s="28"/>
      <c r="DU21" s="28"/>
      <c r="DV21" s="29"/>
      <c r="DW21" s="27">
        <f>EF21</f>
        <v>16.727</v>
      </c>
      <c r="DX21" s="28"/>
      <c r="DY21" s="28"/>
      <c r="DZ21" s="28"/>
      <c r="EA21" s="28"/>
      <c r="EB21" s="28"/>
      <c r="EC21" s="28"/>
      <c r="ED21" s="28"/>
      <c r="EE21" s="29"/>
      <c r="EF21" s="27">
        <v>16.727</v>
      </c>
      <c r="EG21" s="28"/>
      <c r="EH21" s="28"/>
      <c r="EI21" s="28"/>
      <c r="EJ21" s="28"/>
      <c r="EK21" s="28"/>
      <c r="EL21" s="28"/>
      <c r="EM21" s="28"/>
      <c r="EN21" s="29"/>
      <c r="EO21" s="27">
        <f>EX21</f>
        <v>16.727</v>
      </c>
      <c r="EP21" s="28"/>
      <c r="EQ21" s="28"/>
      <c r="ER21" s="28"/>
      <c r="ES21" s="28"/>
      <c r="ET21" s="28"/>
      <c r="EU21" s="28"/>
      <c r="EV21" s="28"/>
      <c r="EW21" s="29"/>
      <c r="EX21" s="27">
        <v>16.727</v>
      </c>
      <c r="EY21" s="28"/>
      <c r="EZ21" s="28"/>
      <c r="FA21" s="28"/>
      <c r="FB21" s="28"/>
      <c r="FC21" s="28"/>
      <c r="FD21" s="28"/>
      <c r="FE21" s="28"/>
      <c r="FF21" s="29"/>
      <c r="FG21" s="27">
        <f t="shared" si="0"/>
        <v>0.34750000000000014</v>
      </c>
      <c r="FH21" s="28"/>
      <c r="FI21" s="28"/>
      <c r="FJ21" s="28"/>
      <c r="FK21" s="28"/>
      <c r="FL21" s="28"/>
      <c r="FM21" s="28"/>
      <c r="FN21" s="28"/>
      <c r="FO21" s="28"/>
      <c r="FP21" s="28"/>
      <c r="FQ21" s="29"/>
      <c r="FR21" s="21"/>
      <c r="FS21" s="22"/>
      <c r="FT21" s="22"/>
      <c r="FU21" s="22"/>
      <c r="FV21" s="22"/>
      <c r="FW21" s="22"/>
      <c r="FX21" s="22"/>
      <c r="FY21" s="22"/>
      <c r="FZ21" s="22"/>
      <c r="GA21" s="23"/>
      <c r="GB21" s="21"/>
      <c r="GC21" s="22"/>
      <c r="GD21" s="22"/>
      <c r="GE21" s="22"/>
      <c r="GF21" s="22"/>
      <c r="GG21" s="23"/>
      <c r="GH21" s="21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3"/>
      <c r="GT21" s="21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3"/>
      <c r="HF21" s="15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7"/>
    </row>
    <row r="22" spans="1:236" s="18" customFormat="1" ht="38.25" customHeight="1">
      <c r="A22" s="30" t="s">
        <v>55</v>
      </c>
      <c r="B22" s="31"/>
      <c r="C22" s="31"/>
      <c r="D22" s="31"/>
      <c r="E22" s="32"/>
      <c r="F22" s="33" t="s">
        <v>58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5"/>
      <c r="AJ22" s="27">
        <f t="shared" si="1"/>
        <v>0</v>
      </c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7">
        <f>BK22+CA22+CQ22+DG22</f>
        <v>0</v>
      </c>
      <c r="AV22" s="28"/>
      <c r="AW22" s="28"/>
      <c r="AX22" s="28"/>
      <c r="AY22" s="28"/>
      <c r="AZ22" s="28"/>
      <c r="BA22" s="28"/>
      <c r="BB22" s="29"/>
      <c r="BC22" s="27">
        <f>BS22+CI22+CY22+DO22</f>
        <v>0</v>
      </c>
      <c r="BD22" s="28"/>
      <c r="BE22" s="28"/>
      <c r="BF22" s="28"/>
      <c r="BG22" s="28"/>
      <c r="BH22" s="28"/>
      <c r="BI22" s="28"/>
      <c r="BJ22" s="29"/>
      <c r="BK22" s="27">
        <v>0</v>
      </c>
      <c r="BL22" s="28"/>
      <c r="BM22" s="28"/>
      <c r="BN22" s="28"/>
      <c r="BO22" s="28"/>
      <c r="BP22" s="28"/>
      <c r="BQ22" s="28"/>
      <c r="BR22" s="29"/>
      <c r="BS22" s="27">
        <v>0</v>
      </c>
      <c r="BT22" s="28"/>
      <c r="BU22" s="28"/>
      <c r="BV22" s="28"/>
      <c r="BW22" s="28"/>
      <c r="BX22" s="28"/>
      <c r="BY22" s="28"/>
      <c r="BZ22" s="29"/>
      <c r="CA22" s="27">
        <v>0</v>
      </c>
      <c r="CB22" s="28"/>
      <c r="CC22" s="28"/>
      <c r="CD22" s="28"/>
      <c r="CE22" s="28"/>
      <c r="CF22" s="28"/>
      <c r="CG22" s="28"/>
      <c r="CH22" s="29"/>
      <c r="CI22" s="27">
        <v>0</v>
      </c>
      <c r="CJ22" s="28"/>
      <c r="CK22" s="28"/>
      <c r="CL22" s="28"/>
      <c r="CM22" s="28"/>
      <c r="CN22" s="28"/>
      <c r="CO22" s="28"/>
      <c r="CP22" s="29"/>
      <c r="CQ22" s="27">
        <v>0</v>
      </c>
      <c r="CR22" s="28"/>
      <c r="CS22" s="28"/>
      <c r="CT22" s="28"/>
      <c r="CU22" s="28"/>
      <c r="CV22" s="28"/>
      <c r="CW22" s="28"/>
      <c r="CX22" s="29"/>
      <c r="CY22" s="27">
        <v>0</v>
      </c>
      <c r="CZ22" s="28"/>
      <c r="DA22" s="28"/>
      <c r="DB22" s="28"/>
      <c r="DC22" s="28"/>
      <c r="DD22" s="28"/>
      <c r="DE22" s="28"/>
      <c r="DF22" s="29"/>
      <c r="DG22" s="27">
        <v>0</v>
      </c>
      <c r="DH22" s="28"/>
      <c r="DI22" s="28"/>
      <c r="DJ22" s="28"/>
      <c r="DK22" s="28"/>
      <c r="DL22" s="28"/>
      <c r="DM22" s="28"/>
      <c r="DN22" s="29"/>
      <c r="DO22" s="27">
        <v>0</v>
      </c>
      <c r="DP22" s="28"/>
      <c r="DQ22" s="28"/>
      <c r="DR22" s="28"/>
      <c r="DS22" s="28"/>
      <c r="DT22" s="28"/>
      <c r="DU22" s="28"/>
      <c r="DV22" s="29"/>
      <c r="DW22" s="27">
        <f>EF22</f>
        <v>0</v>
      </c>
      <c r="DX22" s="28"/>
      <c r="DY22" s="28"/>
      <c r="DZ22" s="28"/>
      <c r="EA22" s="28"/>
      <c r="EB22" s="28"/>
      <c r="EC22" s="28"/>
      <c r="ED22" s="28"/>
      <c r="EE22" s="29"/>
      <c r="EF22" s="27">
        <v>0</v>
      </c>
      <c r="EG22" s="28"/>
      <c r="EH22" s="28"/>
      <c r="EI22" s="28"/>
      <c r="EJ22" s="28"/>
      <c r="EK22" s="28"/>
      <c r="EL22" s="28"/>
      <c r="EM22" s="28"/>
      <c r="EN22" s="29"/>
      <c r="EO22" s="27">
        <v>0</v>
      </c>
      <c r="EP22" s="28"/>
      <c r="EQ22" s="28"/>
      <c r="ER22" s="28"/>
      <c r="ES22" s="28"/>
      <c r="ET22" s="28"/>
      <c r="EU22" s="28"/>
      <c r="EV22" s="28"/>
      <c r="EW22" s="29"/>
      <c r="EX22" s="27">
        <v>0</v>
      </c>
      <c r="EY22" s="28"/>
      <c r="EZ22" s="28"/>
      <c r="FA22" s="28"/>
      <c r="FB22" s="28"/>
      <c r="FC22" s="28"/>
      <c r="FD22" s="28"/>
      <c r="FE22" s="28"/>
      <c r="FF22" s="29"/>
      <c r="FG22" s="27">
        <f>AU22-BS22-CI22-CY22-DO22</f>
        <v>0</v>
      </c>
      <c r="FH22" s="28"/>
      <c r="FI22" s="28"/>
      <c r="FJ22" s="28"/>
      <c r="FK22" s="28"/>
      <c r="FL22" s="28"/>
      <c r="FM22" s="28"/>
      <c r="FN22" s="28"/>
      <c r="FO22" s="28"/>
      <c r="FP22" s="28"/>
      <c r="FQ22" s="29"/>
      <c r="FR22" s="21"/>
      <c r="FS22" s="22"/>
      <c r="FT22" s="22"/>
      <c r="FU22" s="22"/>
      <c r="FV22" s="22"/>
      <c r="FW22" s="22"/>
      <c r="FX22" s="22"/>
      <c r="FY22" s="22"/>
      <c r="FZ22" s="22"/>
      <c r="GA22" s="23"/>
      <c r="GB22" s="21"/>
      <c r="GC22" s="22"/>
      <c r="GD22" s="22"/>
      <c r="GE22" s="22"/>
      <c r="GF22" s="22"/>
      <c r="GG22" s="23"/>
      <c r="GH22" s="21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3"/>
      <c r="GT22" s="21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3"/>
      <c r="HF22" s="15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7"/>
    </row>
    <row r="23" spans="1:236" s="18" customFormat="1" ht="57.75" customHeight="1">
      <c r="A23" s="30" t="s">
        <v>56</v>
      </c>
      <c r="B23" s="31"/>
      <c r="C23" s="31"/>
      <c r="D23" s="31"/>
      <c r="E23" s="32"/>
      <c r="F23" s="33" t="s">
        <v>59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5"/>
      <c r="AJ23" s="27">
        <f t="shared" si="1"/>
        <v>12.36</v>
      </c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7">
        <f>BK23+CA23+CQ23+DG23</f>
        <v>12.36</v>
      </c>
      <c r="AV23" s="28"/>
      <c r="AW23" s="28"/>
      <c r="AX23" s="28"/>
      <c r="AY23" s="28"/>
      <c r="AZ23" s="28"/>
      <c r="BA23" s="28"/>
      <c r="BB23" s="29"/>
      <c r="BC23" s="27">
        <f>BS23+CI23+CY23+DO23</f>
        <v>12.36</v>
      </c>
      <c r="BD23" s="28"/>
      <c r="BE23" s="28"/>
      <c r="BF23" s="28"/>
      <c r="BG23" s="28"/>
      <c r="BH23" s="28"/>
      <c r="BI23" s="28"/>
      <c r="BJ23" s="29"/>
      <c r="BK23" s="27">
        <v>0</v>
      </c>
      <c r="BL23" s="28"/>
      <c r="BM23" s="28"/>
      <c r="BN23" s="28"/>
      <c r="BO23" s="28"/>
      <c r="BP23" s="28"/>
      <c r="BQ23" s="28"/>
      <c r="BR23" s="29"/>
      <c r="BS23" s="27">
        <v>0</v>
      </c>
      <c r="BT23" s="28"/>
      <c r="BU23" s="28"/>
      <c r="BV23" s="28"/>
      <c r="BW23" s="28"/>
      <c r="BX23" s="28"/>
      <c r="BY23" s="28"/>
      <c r="BZ23" s="29"/>
      <c r="CA23" s="27">
        <v>2.472</v>
      </c>
      <c r="CB23" s="28"/>
      <c r="CC23" s="28"/>
      <c r="CD23" s="28"/>
      <c r="CE23" s="28"/>
      <c r="CF23" s="28"/>
      <c r="CG23" s="28"/>
      <c r="CH23" s="29"/>
      <c r="CI23" s="27">
        <v>0</v>
      </c>
      <c r="CJ23" s="28"/>
      <c r="CK23" s="28"/>
      <c r="CL23" s="28"/>
      <c r="CM23" s="28"/>
      <c r="CN23" s="28"/>
      <c r="CO23" s="28"/>
      <c r="CP23" s="29"/>
      <c r="CQ23" s="27">
        <v>3.708</v>
      </c>
      <c r="CR23" s="28"/>
      <c r="CS23" s="28"/>
      <c r="CT23" s="28"/>
      <c r="CU23" s="28"/>
      <c r="CV23" s="28"/>
      <c r="CW23" s="28"/>
      <c r="CX23" s="29"/>
      <c r="CY23" s="27">
        <v>12.36</v>
      </c>
      <c r="CZ23" s="28"/>
      <c r="DA23" s="28"/>
      <c r="DB23" s="28"/>
      <c r="DC23" s="28"/>
      <c r="DD23" s="28"/>
      <c r="DE23" s="28"/>
      <c r="DF23" s="29"/>
      <c r="DG23" s="27">
        <v>6.18</v>
      </c>
      <c r="DH23" s="28"/>
      <c r="DI23" s="28"/>
      <c r="DJ23" s="28"/>
      <c r="DK23" s="28"/>
      <c r="DL23" s="28"/>
      <c r="DM23" s="28"/>
      <c r="DN23" s="29"/>
      <c r="DO23" s="27">
        <v>0</v>
      </c>
      <c r="DP23" s="28"/>
      <c r="DQ23" s="28"/>
      <c r="DR23" s="28"/>
      <c r="DS23" s="28"/>
      <c r="DT23" s="28"/>
      <c r="DU23" s="28"/>
      <c r="DV23" s="29"/>
      <c r="DW23" s="27">
        <v>12.360381</v>
      </c>
      <c r="DX23" s="28"/>
      <c r="DY23" s="28"/>
      <c r="DZ23" s="28"/>
      <c r="EA23" s="28"/>
      <c r="EB23" s="28"/>
      <c r="EC23" s="28"/>
      <c r="ED23" s="28"/>
      <c r="EE23" s="29"/>
      <c r="EF23" s="27">
        <v>12.36</v>
      </c>
      <c r="EG23" s="28"/>
      <c r="EH23" s="28"/>
      <c r="EI23" s="28"/>
      <c r="EJ23" s="28"/>
      <c r="EK23" s="28"/>
      <c r="EL23" s="28"/>
      <c r="EM23" s="28"/>
      <c r="EN23" s="29"/>
      <c r="EO23" s="27">
        <v>12.365</v>
      </c>
      <c r="EP23" s="28"/>
      <c r="EQ23" s="28"/>
      <c r="ER23" s="28"/>
      <c r="ES23" s="28"/>
      <c r="ET23" s="28"/>
      <c r="EU23" s="28"/>
      <c r="EV23" s="28"/>
      <c r="EW23" s="29"/>
      <c r="EX23" s="27">
        <v>12.365</v>
      </c>
      <c r="EY23" s="28"/>
      <c r="EZ23" s="28"/>
      <c r="FA23" s="28"/>
      <c r="FB23" s="28"/>
      <c r="FC23" s="28"/>
      <c r="FD23" s="28"/>
      <c r="FE23" s="28"/>
      <c r="FF23" s="29"/>
      <c r="FG23" s="27">
        <f>AU23-BS23-CI23-CY23-DO23</f>
        <v>0</v>
      </c>
      <c r="FH23" s="28"/>
      <c r="FI23" s="28"/>
      <c r="FJ23" s="28"/>
      <c r="FK23" s="28"/>
      <c r="FL23" s="28"/>
      <c r="FM23" s="28"/>
      <c r="FN23" s="28"/>
      <c r="FO23" s="28"/>
      <c r="FP23" s="28"/>
      <c r="FQ23" s="29"/>
      <c r="FR23" s="21"/>
      <c r="FS23" s="22"/>
      <c r="FT23" s="22"/>
      <c r="FU23" s="22"/>
      <c r="FV23" s="22"/>
      <c r="FW23" s="22"/>
      <c r="FX23" s="22"/>
      <c r="FY23" s="22"/>
      <c r="FZ23" s="22"/>
      <c r="GA23" s="23"/>
      <c r="GB23" s="21"/>
      <c r="GC23" s="22"/>
      <c r="GD23" s="22"/>
      <c r="GE23" s="22"/>
      <c r="GF23" s="22"/>
      <c r="GG23" s="23"/>
      <c r="GH23" s="21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3"/>
      <c r="GT23" s="21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3"/>
      <c r="HF23" s="15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7"/>
    </row>
    <row r="24" spans="1:236" s="18" customFormat="1" ht="15" customHeight="1">
      <c r="A24" s="43" t="s">
        <v>41</v>
      </c>
      <c r="B24" s="44"/>
      <c r="C24" s="44"/>
      <c r="D24" s="44"/>
      <c r="E24" s="45"/>
      <c r="F24" s="46" t="s">
        <v>50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8"/>
      <c r="AJ24" s="49">
        <f>SUM(AJ25:AT27)</f>
        <v>11.565000000000001</v>
      </c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49">
        <f>AU25+AU26+AU27</f>
        <v>11.565000000000001</v>
      </c>
      <c r="AV24" s="50"/>
      <c r="AW24" s="50"/>
      <c r="AX24" s="50"/>
      <c r="AY24" s="50"/>
      <c r="AZ24" s="50"/>
      <c r="BA24" s="50"/>
      <c r="BB24" s="51"/>
      <c r="BC24" s="49">
        <v>11.443</v>
      </c>
      <c r="BD24" s="50"/>
      <c r="BE24" s="50"/>
      <c r="BF24" s="50"/>
      <c r="BG24" s="50"/>
      <c r="BH24" s="50"/>
      <c r="BI24" s="50"/>
      <c r="BJ24" s="51"/>
      <c r="BK24" s="49">
        <f>SUM(BK25:BR27)</f>
        <v>0</v>
      </c>
      <c r="BL24" s="50"/>
      <c r="BM24" s="50"/>
      <c r="BN24" s="50"/>
      <c r="BO24" s="50"/>
      <c r="BP24" s="50"/>
      <c r="BQ24" s="50"/>
      <c r="BR24" s="51"/>
      <c r="BS24" s="49">
        <f>SUM(BS25:BZ27)</f>
        <v>0.85785</v>
      </c>
      <c r="BT24" s="50"/>
      <c r="BU24" s="50"/>
      <c r="BV24" s="50"/>
      <c r="BW24" s="50"/>
      <c r="BX24" s="50"/>
      <c r="BY24" s="50"/>
      <c r="BZ24" s="51"/>
      <c r="CA24" s="49">
        <f>SUM(CA25:CH27)</f>
        <v>7.673</v>
      </c>
      <c r="CB24" s="50"/>
      <c r="CC24" s="50"/>
      <c r="CD24" s="50"/>
      <c r="CE24" s="50"/>
      <c r="CF24" s="50"/>
      <c r="CG24" s="50"/>
      <c r="CH24" s="51"/>
      <c r="CI24" s="49">
        <f>SUM(CI25:CP27)</f>
        <v>8.228846</v>
      </c>
      <c r="CJ24" s="50"/>
      <c r="CK24" s="50"/>
      <c r="CL24" s="50"/>
      <c r="CM24" s="50"/>
      <c r="CN24" s="50"/>
      <c r="CO24" s="50"/>
      <c r="CP24" s="51"/>
      <c r="CQ24" s="49">
        <f>SUM(CQ25:CX27)</f>
        <v>3.892</v>
      </c>
      <c r="CR24" s="50"/>
      <c r="CS24" s="50"/>
      <c r="CT24" s="50"/>
      <c r="CU24" s="50"/>
      <c r="CV24" s="50"/>
      <c r="CW24" s="50"/>
      <c r="CX24" s="51"/>
      <c r="CY24" s="49">
        <f>CY26+CY27</f>
        <v>1.1960000000000002</v>
      </c>
      <c r="CZ24" s="50"/>
      <c r="DA24" s="50"/>
      <c r="DB24" s="50"/>
      <c r="DC24" s="50"/>
      <c r="DD24" s="50"/>
      <c r="DE24" s="50"/>
      <c r="DF24" s="51"/>
      <c r="DG24" s="49">
        <f>SUM(DG25:DN27)</f>
        <v>0</v>
      </c>
      <c r="DH24" s="50"/>
      <c r="DI24" s="50"/>
      <c r="DJ24" s="50"/>
      <c r="DK24" s="50"/>
      <c r="DL24" s="50"/>
      <c r="DM24" s="50"/>
      <c r="DN24" s="51"/>
      <c r="DO24" s="49">
        <f>SUM(DO25:DV27)</f>
        <v>1.159766</v>
      </c>
      <c r="DP24" s="50"/>
      <c r="DQ24" s="50"/>
      <c r="DR24" s="50"/>
      <c r="DS24" s="50"/>
      <c r="DT24" s="50"/>
      <c r="DU24" s="50"/>
      <c r="DV24" s="51"/>
      <c r="DW24" s="49">
        <f>DW25+DW26+DW27</f>
        <v>11.44255</v>
      </c>
      <c r="DX24" s="50"/>
      <c r="DY24" s="50"/>
      <c r="DZ24" s="50"/>
      <c r="EA24" s="50"/>
      <c r="EB24" s="50"/>
      <c r="EC24" s="50"/>
      <c r="ED24" s="50"/>
      <c r="EE24" s="51"/>
      <c r="EF24" s="49">
        <f>EF25+EF26+EF27</f>
        <v>11.443000000000001</v>
      </c>
      <c r="EG24" s="50"/>
      <c r="EH24" s="50"/>
      <c r="EI24" s="50"/>
      <c r="EJ24" s="50"/>
      <c r="EK24" s="50"/>
      <c r="EL24" s="50"/>
      <c r="EM24" s="50"/>
      <c r="EN24" s="51"/>
      <c r="EO24" s="49">
        <f>EO25+EO26+EO27</f>
        <v>8.921146</v>
      </c>
      <c r="EP24" s="50"/>
      <c r="EQ24" s="50"/>
      <c r="ER24" s="50"/>
      <c r="ES24" s="50"/>
      <c r="ET24" s="50"/>
      <c r="EU24" s="50"/>
      <c r="EV24" s="50"/>
      <c r="EW24" s="51"/>
      <c r="EX24" s="49">
        <f>EX25+EX26+EX27</f>
        <v>8.921</v>
      </c>
      <c r="EY24" s="50"/>
      <c r="EZ24" s="50"/>
      <c r="FA24" s="50"/>
      <c r="FB24" s="50"/>
      <c r="FC24" s="50"/>
      <c r="FD24" s="50"/>
      <c r="FE24" s="50"/>
      <c r="FF24" s="51"/>
      <c r="FG24" s="49">
        <f t="shared" si="0"/>
        <v>0.12253800000000115</v>
      </c>
      <c r="FH24" s="50"/>
      <c r="FI24" s="50"/>
      <c r="FJ24" s="50"/>
      <c r="FK24" s="50"/>
      <c r="FL24" s="50"/>
      <c r="FM24" s="50"/>
      <c r="FN24" s="50"/>
      <c r="FO24" s="50"/>
      <c r="FP24" s="50"/>
      <c r="FQ24" s="51"/>
      <c r="FR24" s="21"/>
      <c r="FS24" s="22"/>
      <c r="FT24" s="22"/>
      <c r="FU24" s="22"/>
      <c r="FV24" s="22"/>
      <c r="FW24" s="22"/>
      <c r="FX24" s="22"/>
      <c r="FY24" s="22"/>
      <c r="FZ24" s="22"/>
      <c r="GA24" s="23"/>
      <c r="GB24" s="21"/>
      <c r="GC24" s="22"/>
      <c r="GD24" s="22"/>
      <c r="GE24" s="22"/>
      <c r="GF24" s="22"/>
      <c r="GG24" s="23"/>
      <c r="GH24" s="21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3"/>
      <c r="GT24" s="21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3"/>
      <c r="HF24" s="24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6"/>
    </row>
    <row r="25" spans="1:236" s="18" customFormat="1" ht="23.25" customHeight="1">
      <c r="A25" s="30" t="s">
        <v>61</v>
      </c>
      <c r="B25" s="31"/>
      <c r="C25" s="31"/>
      <c r="D25" s="31"/>
      <c r="E25" s="32"/>
      <c r="F25" s="33" t="s">
        <v>42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5"/>
      <c r="AJ25" s="27">
        <f>AU25</f>
        <v>2.418</v>
      </c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7">
        <f>BK25+CA25+CQ25+DG25</f>
        <v>2.418</v>
      </c>
      <c r="AV25" s="28"/>
      <c r="AW25" s="28"/>
      <c r="AX25" s="28"/>
      <c r="AY25" s="28"/>
      <c r="AZ25" s="28"/>
      <c r="BA25" s="28"/>
      <c r="BB25" s="29"/>
      <c r="BC25" s="27">
        <f>BS25+CI25+CY25+DO25</f>
        <v>2.45655</v>
      </c>
      <c r="BD25" s="28"/>
      <c r="BE25" s="28"/>
      <c r="BF25" s="28"/>
      <c r="BG25" s="28"/>
      <c r="BH25" s="28"/>
      <c r="BI25" s="28"/>
      <c r="BJ25" s="29"/>
      <c r="BK25" s="27">
        <v>0</v>
      </c>
      <c r="BL25" s="28"/>
      <c r="BM25" s="28"/>
      <c r="BN25" s="28"/>
      <c r="BO25" s="28"/>
      <c r="BP25" s="28"/>
      <c r="BQ25" s="28"/>
      <c r="BR25" s="29"/>
      <c r="BS25" s="27">
        <v>0.85785</v>
      </c>
      <c r="BT25" s="28"/>
      <c r="BU25" s="28"/>
      <c r="BV25" s="28"/>
      <c r="BW25" s="28"/>
      <c r="BX25" s="28"/>
      <c r="BY25" s="28"/>
      <c r="BZ25" s="29"/>
      <c r="CA25" s="27">
        <v>1.209</v>
      </c>
      <c r="CB25" s="28"/>
      <c r="CC25" s="28"/>
      <c r="CD25" s="28"/>
      <c r="CE25" s="28"/>
      <c r="CF25" s="28"/>
      <c r="CG25" s="28"/>
      <c r="CH25" s="29"/>
      <c r="CI25" s="27">
        <v>1.5987</v>
      </c>
      <c r="CJ25" s="28"/>
      <c r="CK25" s="28"/>
      <c r="CL25" s="28"/>
      <c r="CM25" s="28"/>
      <c r="CN25" s="28"/>
      <c r="CO25" s="28"/>
      <c r="CP25" s="29"/>
      <c r="CQ25" s="27">
        <v>1.209</v>
      </c>
      <c r="CR25" s="28"/>
      <c r="CS25" s="28"/>
      <c r="CT25" s="28"/>
      <c r="CU25" s="28"/>
      <c r="CV25" s="28"/>
      <c r="CW25" s="28"/>
      <c r="CX25" s="29"/>
      <c r="CY25" s="27">
        <v>0</v>
      </c>
      <c r="CZ25" s="28"/>
      <c r="DA25" s="28"/>
      <c r="DB25" s="28"/>
      <c r="DC25" s="28"/>
      <c r="DD25" s="28"/>
      <c r="DE25" s="28"/>
      <c r="DF25" s="29"/>
      <c r="DG25" s="27">
        <v>0</v>
      </c>
      <c r="DH25" s="28"/>
      <c r="DI25" s="28"/>
      <c r="DJ25" s="28"/>
      <c r="DK25" s="28"/>
      <c r="DL25" s="28"/>
      <c r="DM25" s="28"/>
      <c r="DN25" s="29"/>
      <c r="DO25" s="27">
        <v>0</v>
      </c>
      <c r="DP25" s="28"/>
      <c r="DQ25" s="28"/>
      <c r="DR25" s="28"/>
      <c r="DS25" s="28"/>
      <c r="DT25" s="28"/>
      <c r="DU25" s="28"/>
      <c r="DV25" s="29"/>
      <c r="DW25" s="27">
        <f>CI25+BS25</f>
        <v>2.45655</v>
      </c>
      <c r="DX25" s="28"/>
      <c r="DY25" s="28"/>
      <c r="DZ25" s="28"/>
      <c r="EA25" s="28"/>
      <c r="EB25" s="28"/>
      <c r="EC25" s="28"/>
      <c r="ED25" s="28"/>
      <c r="EE25" s="29"/>
      <c r="EF25" s="27">
        <v>2.457</v>
      </c>
      <c r="EG25" s="28"/>
      <c r="EH25" s="28"/>
      <c r="EI25" s="28"/>
      <c r="EJ25" s="28"/>
      <c r="EK25" s="28"/>
      <c r="EL25" s="28"/>
      <c r="EM25" s="28"/>
      <c r="EN25" s="29"/>
      <c r="EO25" s="27">
        <v>2.457</v>
      </c>
      <c r="EP25" s="28"/>
      <c r="EQ25" s="28"/>
      <c r="ER25" s="28"/>
      <c r="ES25" s="28"/>
      <c r="ET25" s="28"/>
      <c r="EU25" s="28"/>
      <c r="EV25" s="28"/>
      <c r="EW25" s="29"/>
      <c r="EX25" s="27">
        <v>2.457</v>
      </c>
      <c r="EY25" s="28"/>
      <c r="EZ25" s="28"/>
      <c r="FA25" s="28"/>
      <c r="FB25" s="28"/>
      <c r="FC25" s="28"/>
      <c r="FD25" s="28"/>
      <c r="FE25" s="28"/>
      <c r="FF25" s="29"/>
      <c r="FG25" s="27">
        <f>AU25-BC25</f>
        <v>-0.03854999999999986</v>
      </c>
      <c r="FH25" s="28"/>
      <c r="FI25" s="28"/>
      <c r="FJ25" s="28"/>
      <c r="FK25" s="28"/>
      <c r="FL25" s="28"/>
      <c r="FM25" s="28"/>
      <c r="FN25" s="28"/>
      <c r="FO25" s="28"/>
      <c r="FP25" s="28"/>
      <c r="FQ25" s="29"/>
      <c r="FR25" s="21"/>
      <c r="FS25" s="22"/>
      <c r="FT25" s="22"/>
      <c r="FU25" s="22"/>
      <c r="FV25" s="22"/>
      <c r="FW25" s="22"/>
      <c r="FX25" s="22"/>
      <c r="FY25" s="22"/>
      <c r="FZ25" s="22"/>
      <c r="GA25" s="23"/>
      <c r="GB25" s="21"/>
      <c r="GC25" s="22"/>
      <c r="GD25" s="22"/>
      <c r="GE25" s="22"/>
      <c r="GF25" s="22"/>
      <c r="GG25" s="23"/>
      <c r="GH25" s="21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3"/>
      <c r="GT25" s="21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3"/>
      <c r="HF25" s="24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6"/>
    </row>
    <row r="26" spans="1:236" s="18" customFormat="1" ht="45.75" customHeight="1">
      <c r="A26" s="30" t="s">
        <v>62</v>
      </c>
      <c r="B26" s="31"/>
      <c r="C26" s="31"/>
      <c r="D26" s="31"/>
      <c r="E26" s="32"/>
      <c r="F26" s="33" t="s">
        <v>60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5"/>
      <c r="AJ26" s="27">
        <f>AU26</f>
        <v>1.264</v>
      </c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7">
        <f>BK26+CA26+CQ26+DG26</f>
        <v>1.264</v>
      </c>
      <c r="AV26" s="28"/>
      <c r="AW26" s="28"/>
      <c r="AX26" s="28"/>
      <c r="AY26" s="28"/>
      <c r="AZ26" s="28"/>
      <c r="BA26" s="28"/>
      <c r="BB26" s="29"/>
      <c r="BC26" s="27">
        <f>BS26+CI26+CY26+DO26</f>
        <v>1.264</v>
      </c>
      <c r="BD26" s="28"/>
      <c r="BE26" s="28"/>
      <c r="BF26" s="28"/>
      <c r="BG26" s="28"/>
      <c r="BH26" s="28"/>
      <c r="BI26" s="28"/>
      <c r="BJ26" s="29"/>
      <c r="BK26" s="27">
        <v>0</v>
      </c>
      <c r="BL26" s="28"/>
      <c r="BM26" s="28"/>
      <c r="BN26" s="28"/>
      <c r="BO26" s="28"/>
      <c r="BP26" s="28"/>
      <c r="BQ26" s="28"/>
      <c r="BR26" s="29"/>
      <c r="BS26" s="27">
        <v>0</v>
      </c>
      <c r="BT26" s="28"/>
      <c r="BU26" s="28"/>
      <c r="BV26" s="28"/>
      <c r="BW26" s="28"/>
      <c r="BX26" s="28"/>
      <c r="BY26" s="28"/>
      <c r="BZ26" s="29"/>
      <c r="CA26" s="27">
        <v>0</v>
      </c>
      <c r="CB26" s="28"/>
      <c r="CC26" s="28"/>
      <c r="CD26" s="28"/>
      <c r="CE26" s="28"/>
      <c r="CF26" s="28"/>
      <c r="CG26" s="28"/>
      <c r="CH26" s="29"/>
      <c r="CI26" s="27">
        <v>0.166</v>
      </c>
      <c r="CJ26" s="28"/>
      <c r="CK26" s="28"/>
      <c r="CL26" s="28"/>
      <c r="CM26" s="28"/>
      <c r="CN26" s="28"/>
      <c r="CO26" s="28"/>
      <c r="CP26" s="29"/>
      <c r="CQ26" s="27">
        <v>1.264</v>
      </c>
      <c r="CR26" s="28"/>
      <c r="CS26" s="28"/>
      <c r="CT26" s="28"/>
      <c r="CU26" s="28"/>
      <c r="CV26" s="28"/>
      <c r="CW26" s="28"/>
      <c r="CX26" s="29"/>
      <c r="CY26" s="27">
        <v>1.098</v>
      </c>
      <c r="CZ26" s="28"/>
      <c r="DA26" s="28"/>
      <c r="DB26" s="28"/>
      <c r="DC26" s="28"/>
      <c r="DD26" s="28"/>
      <c r="DE26" s="28"/>
      <c r="DF26" s="29"/>
      <c r="DG26" s="27">
        <v>0</v>
      </c>
      <c r="DH26" s="28"/>
      <c r="DI26" s="28"/>
      <c r="DJ26" s="28"/>
      <c r="DK26" s="28"/>
      <c r="DL26" s="28"/>
      <c r="DM26" s="28"/>
      <c r="DN26" s="29"/>
      <c r="DO26" s="27">
        <v>0</v>
      </c>
      <c r="DP26" s="28"/>
      <c r="DQ26" s="28"/>
      <c r="DR26" s="28"/>
      <c r="DS26" s="28"/>
      <c r="DT26" s="28"/>
      <c r="DU26" s="28"/>
      <c r="DV26" s="29"/>
      <c r="DW26" s="27">
        <v>1.264</v>
      </c>
      <c r="DX26" s="28"/>
      <c r="DY26" s="28"/>
      <c r="DZ26" s="28"/>
      <c r="EA26" s="28"/>
      <c r="EB26" s="28"/>
      <c r="EC26" s="28"/>
      <c r="ED26" s="28"/>
      <c r="EE26" s="29"/>
      <c r="EF26" s="27">
        <v>1.264</v>
      </c>
      <c r="EG26" s="28"/>
      <c r="EH26" s="28"/>
      <c r="EI26" s="28"/>
      <c r="EJ26" s="28"/>
      <c r="EK26" s="28"/>
      <c r="EL26" s="28"/>
      <c r="EM26" s="28"/>
      <c r="EN26" s="29"/>
      <c r="EO26" s="27">
        <v>0</v>
      </c>
      <c r="EP26" s="28"/>
      <c r="EQ26" s="28"/>
      <c r="ER26" s="28"/>
      <c r="ES26" s="28"/>
      <c r="ET26" s="28"/>
      <c r="EU26" s="28"/>
      <c r="EV26" s="28"/>
      <c r="EW26" s="29"/>
      <c r="EX26" s="27">
        <v>0</v>
      </c>
      <c r="EY26" s="28"/>
      <c r="EZ26" s="28"/>
      <c r="FA26" s="28"/>
      <c r="FB26" s="28"/>
      <c r="FC26" s="28"/>
      <c r="FD26" s="28"/>
      <c r="FE26" s="28"/>
      <c r="FF26" s="29"/>
      <c r="FG26" s="27">
        <f>AU26-BC26</f>
        <v>0</v>
      </c>
      <c r="FH26" s="28"/>
      <c r="FI26" s="28"/>
      <c r="FJ26" s="28"/>
      <c r="FK26" s="28"/>
      <c r="FL26" s="28"/>
      <c r="FM26" s="28"/>
      <c r="FN26" s="28"/>
      <c r="FO26" s="28"/>
      <c r="FP26" s="28"/>
      <c r="FQ26" s="29"/>
      <c r="FR26" s="21"/>
      <c r="FS26" s="22"/>
      <c r="FT26" s="22"/>
      <c r="FU26" s="22"/>
      <c r="FV26" s="22"/>
      <c r="FW26" s="22"/>
      <c r="FX26" s="22"/>
      <c r="FY26" s="22"/>
      <c r="FZ26" s="22"/>
      <c r="GA26" s="23"/>
      <c r="GB26" s="21"/>
      <c r="GC26" s="22"/>
      <c r="GD26" s="22"/>
      <c r="GE26" s="22"/>
      <c r="GF26" s="22"/>
      <c r="GG26" s="23"/>
      <c r="GH26" s="21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3"/>
      <c r="GT26" s="21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3"/>
      <c r="HF26" s="24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6"/>
    </row>
    <row r="27" spans="1:236" s="18" customFormat="1" ht="45.75" customHeight="1">
      <c r="A27" s="30" t="s">
        <v>72</v>
      </c>
      <c r="B27" s="31"/>
      <c r="C27" s="31"/>
      <c r="D27" s="31"/>
      <c r="E27" s="32"/>
      <c r="F27" s="33" t="s">
        <v>73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5"/>
      <c r="AJ27" s="27">
        <f>AU27</f>
        <v>7.883000000000001</v>
      </c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7">
        <f>BK27+CA27+CQ27+DG27</f>
        <v>7.883000000000001</v>
      </c>
      <c r="AV27" s="28"/>
      <c r="AW27" s="28"/>
      <c r="AX27" s="28"/>
      <c r="AY27" s="28"/>
      <c r="AZ27" s="28"/>
      <c r="BA27" s="28"/>
      <c r="BB27" s="29"/>
      <c r="BC27" s="27">
        <f>BS27+CI27+CY27+DO27</f>
        <v>7.7219120000000006</v>
      </c>
      <c r="BD27" s="28"/>
      <c r="BE27" s="28"/>
      <c r="BF27" s="28"/>
      <c r="BG27" s="28"/>
      <c r="BH27" s="28"/>
      <c r="BI27" s="28"/>
      <c r="BJ27" s="29"/>
      <c r="BK27" s="27">
        <v>0</v>
      </c>
      <c r="BL27" s="28"/>
      <c r="BM27" s="28"/>
      <c r="BN27" s="28"/>
      <c r="BO27" s="28"/>
      <c r="BP27" s="28"/>
      <c r="BQ27" s="28"/>
      <c r="BR27" s="29"/>
      <c r="BS27" s="27">
        <v>0</v>
      </c>
      <c r="BT27" s="28"/>
      <c r="BU27" s="28"/>
      <c r="BV27" s="28"/>
      <c r="BW27" s="28"/>
      <c r="BX27" s="28"/>
      <c r="BY27" s="28"/>
      <c r="BZ27" s="29"/>
      <c r="CA27" s="27">
        <v>6.464</v>
      </c>
      <c r="CB27" s="28"/>
      <c r="CC27" s="28"/>
      <c r="CD27" s="28"/>
      <c r="CE27" s="28"/>
      <c r="CF27" s="28"/>
      <c r="CG27" s="28"/>
      <c r="CH27" s="29"/>
      <c r="CI27" s="27">
        <v>6.464146</v>
      </c>
      <c r="CJ27" s="28"/>
      <c r="CK27" s="28"/>
      <c r="CL27" s="28"/>
      <c r="CM27" s="28"/>
      <c r="CN27" s="28"/>
      <c r="CO27" s="28"/>
      <c r="CP27" s="29"/>
      <c r="CQ27" s="27">
        <v>1.419</v>
      </c>
      <c r="CR27" s="28"/>
      <c r="CS27" s="28"/>
      <c r="CT27" s="28"/>
      <c r="CU27" s="28"/>
      <c r="CV27" s="28"/>
      <c r="CW27" s="28"/>
      <c r="CX27" s="29"/>
      <c r="CY27" s="27">
        <v>0.098</v>
      </c>
      <c r="CZ27" s="28"/>
      <c r="DA27" s="28"/>
      <c r="DB27" s="28"/>
      <c r="DC27" s="28"/>
      <c r="DD27" s="28"/>
      <c r="DE27" s="28"/>
      <c r="DF27" s="29"/>
      <c r="DG27" s="27">
        <v>0</v>
      </c>
      <c r="DH27" s="28"/>
      <c r="DI27" s="28"/>
      <c r="DJ27" s="28"/>
      <c r="DK27" s="28"/>
      <c r="DL27" s="28"/>
      <c r="DM27" s="28"/>
      <c r="DN27" s="29"/>
      <c r="DO27" s="27">
        <v>1.159766</v>
      </c>
      <c r="DP27" s="28"/>
      <c r="DQ27" s="28"/>
      <c r="DR27" s="28"/>
      <c r="DS27" s="28"/>
      <c r="DT27" s="28"/>
      <c r="DU27" s="28"/>
      <c r="DV27" s="29"/>
      <c r="DW27" s="27">
        <v>7.722</v>
      </c>
      <c r="DX27" s="28"/>
      <c r="DY27" s="28"/>
      <c r="DZ27" s="28"/>
      <c r="EA27" s="28"/>
      <c r="EB27" s="28"/>
      <c r="EC27" s="28"/>
      <c r="ED27" s="28"/>
      <c r="EE27" s="29"/>
      <c r="EF27" s="27">
        <v>7.722</v>
      </c>
      <c r="EG27" s="28"/>
      <c r="EH27" s="28"/>
      <c r="EI27" s="28"/>
      <c r="EJ27" s="28"/>
      <c r="EK27" s="28"/>
      <c r="EL27" s="28"/>
      <c r="EM27" s="28"/>
      <c r="EN27" s="29"/>
      <c r="EO27" s="27">
        <v>6.464146</v>
      </c>
      <c r="EP27" s="28"/>
      <c r="EQ27" s="28"/>
      <c r="ER27" s="28"/>
      <c r="ES27" s="28"/>
      <c r="ET27" s="28"/>
      <c r="EU27" s="28"/>
      <c r="EV27" s="28"/>
      <c r="EW27" s="29"/>
      <c r="EX27" s="27">
        <v>6.464</v>
      </c>
      <c r="EY27" s="28"/>
      <c r="EZ27" s="28"/>
      <c r="FA27" s="28"/>
      <c r="FB27" s="28"/>
      <c r="FC27" s="28"/>
      <c r="FD27" s="28"/>
      <c r="FE27" s="28"/>
      <c r="FF27" s="29"/>
      <c r="FG27" s="27">
        <f>AU27-BC27</f>
        <v>0.16108800000000034</v>
      </c>
      <c r="FH27" s="28"/>
      <c r="FI27" s="28"/>
      <c r="FJ27" s="28"/>
      <c r="FK27" s="28"/>
      <c r="FL27" s="28"/>
      <c r="FM27" s="28"/>
      <c r="FN27" s="28"/>
      <c r="FO27" s="28"/>
      <c r="FP27" s="28"/>
      <c r="FQ27" s="29"/>
      <c r="FR27" s="21"/>
      <c r="FS27" s="22"/>
      <c r="FT27" s="22"/>
      <c r="FU27" s="22"/>
      <c r="FV27" s="22"/>
      <c r="FW27" s="22"/>
      <c r="FX27" s="22"/>
      <c r="FY27" s="22"/>
      <c r="FZ27" s="22"/>
      <c r="GA27" s="23"/>
      <c r="GB27" s="21"/>
      <c r="GC27" s="22"/>
      <c r="GD27" s="22"/>
      <c r="GE27" s="22"/>
      <c r="GF27" s="22"/>
      <c r="GG27" s="23"/>
      <c r="GH27" s="21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3"/>
      <c r="GT27" s="21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3"/>
      <c r="HF27" s="24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6"/>
    </row>
    <row r="28" spans="1:236" s="18" customFormat="1" ht="12.75" customHeight="1">
      <c r="A28" s="108" t="s">
        <v>23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10"/>
      <c r="AJ28" s="79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79"/>
      <c r="AV28" s="80"/>
      <c r="AW28" s="80"/>
      <c r="AX28" s="80"/>
      <c r="AY28" s="80"/>
      <c r="AZ28" s="80"/>
      <c r="BA28" s="80"/>
      <c r="BB28" s="81"/>
      <c r="BC28" s="79"/>
      <c r="BD28" s="80"/>
      <c r="BE28" s="80"/>
      <c r="BF28" s="80"/>
      <c r="BG28" s="80"/>
      <c r="BH28" s="80"/>
      <c r="BI28" s="80"/>
      <c r="BJ28" s="81"/>
      <c r="BK28" s="79"/>
      <c r="BL28" s="80"/>
      <c r="BM28" s="80"/>
      <c r="BN28" s="80"/>
      <c r="BO28" s="80"/>
      <c r="BP28" s="80"/>
      <c r="BQ28" s="80"/>
      <c r="BR28" s="81"/>
      <c r="BS28" s="79"/>
      <c r="BT28" s="80"/>
      <c r="BU28" s="80"/>
      <c r="BV28" s="80"/>
      <c r="BW28" s="80"/>
      <c r="BX28" s="80"/>
      <c r="BY28" s="80"/>
      <c r="BZ28" s="81"/>
      <c r="CA28" s="79"/>
      <c r="CB28" s="80"/>
      <c r="CC28" s="80"/>
      <c r="CD28" s="80"/>
      <c r="CE28" s="80"/>
      <c r="CF28" s="80"/>
      <c r="CG28" s="80"/>
      <c r="CH28" s="81"/>
      <c r="CI28" s="79"/>
      <c r="CJ28" s="80"/>
      <c r="CK28" s="80"/>
      <c r="CL28" s="80"/>
      <c r="CM28" s="80"/>
      <c r="CN28" s="80"/>
      <c r="CO28" s="80"/>
      <c r="CP28" s="81"/>
      <c r="CQ28" s="79"/>
      <c r="CR28" s="80"/>
      <c r="CS28" s="80"/>
      <c r="CT28" s="80"/>
      <c r="CU28" s="80"/>
      <c r="CV28" s="80"/>
      <c r="CW28" s="80"/>
      <c r="CX28" s="81"/>
      <c r="CY28" s="79"/>
      <c r="CZ28" s="80"/>
      <c r="DA28" s="80"/>
      <c r="DB28" s="80"/>
      <c r="DC28" s="80"/>
      <c r="DD28" s="80"/>
      <c r="DE28" s="80"/>
      <c r="DF28" s="81"/>
      <c r="DG28" s="79"/>
      <c r="DH28" s="80"/>
      <c r="DI28" s="80"/>
      <c r="DJ28" s="80"/>
      <c r="DK28" s="80"/>
      <c r="DL28" s="80"/>
      <c r="DM28" s="80"/>
      <c r="DN28" s="81"/>
      <c r="DO28" s="79"/>
      <c r="DP28" s="80"/>
      <c r="DQ28" s="80"/>
      <c r="DR28" s="80"/>
      <c r="DS28" s="80"/>
      <c r="DT28" s="80"/>
      <c r="DU28" s="80"/>
      <c r="DV28" s="81"/>
      <c r="DW28" s="79"/>
      <c r="DX28" s="80"/>
      <c r="DY28" s="80"/>
      <c r="DZ28" s="80"/>
      <c r="EA28" s="80"/>
      <c r="EB28" s="80"/>
      <c r="EC28" s="80"/>
      <c r="ED28" s="80"/>
      <c r="EE28" s="81"/>
      <c r="EF28" s="79"/>
      <c r="EG28" s="80"/>
      <c r="EH28" s="80"/>
      <c r="EI28" s="80"/>
      <c r="EJ28" s="80"/>
      <c r="EK28" s="80"/>
      <c r="EL28" s="80"/>
      <c r="EM28" s="80"/>
      <c r="EN28" s="81"/>
      <c r="EO28" s="79"/>
      <c r="EP28" s="80"/>
      <c r="EQ28" s="80"/>
      <c r="ER28" s="80"/>
      <c r="ES28" s="80"/>
      <c r="ET28" s="80"/>
      <c r="EU28" s="80"/>
      <c r="EV28" s="80"/>
      <c r="EW28" s="81"/>
      <c r="EX28" s="79"/>
      <c r="EY28" s="80"/>
      <c r="EZ28" s="80"/>
      <c r="FA28" s="80"/>
      <c r="FB28" s="80"/>
      <c r="FC28" s="80"/>
      <c r="FD28" s="80"/>
      <c r="FE28" s="80"/>
      <c r="FF28" s="81"/>
      <c r="FG28" s="21"/>
      <c r="FH28" s="22"/>
      <c r="FI28" s="22"/>
      <c r="FJ28" s="22"/>
      <c r="FK28" s="22"/>
      <c r="FL28" s="22"/>
      <c r="FM28" s="22"/>
      <c r="FN28" s="22"/>
      <c r="FO28" s="22"/>
      <c r="FP28" s="22"/>
      <c r="FQ28" s="23"/>
      <c r="FR28" s="79"/>
      <c r="FS28" s="80"/>
      <c r="FT28" s="80"/>
      <c r="FU28" s="80"/>
      <c r="FV28" s="80"/>
      <c r="FW28" s="80"/>
      <c r="FX28" s="80"/>
      <c r="FY28" s="80"/>
      <c r="FZ28" s="80"/>
      <c r="GA28" s="81"/>
      <c r="GB28" s="79"/>
      <c r="GC28" s="80"/>
      <c r="GD28" s="80"/>
      <c r="GE28" s="80"/>
      <c r="GF28" s="80"/>
      <c r="GG28" s="81"/>
      <c r="GH28" s="79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1"/>
      <c r="GT28" s="79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1"/>
      <c r="HF28" s="102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4"/>
    </row>
    <row r="29" spans="1:236" s="18" customFormat="1" ht="32.25" customHeight="1">
      <c r="A29" s="43"/>
      <c r="B29" s="44"/>
      <c r="C29" s="44"/>
      <c r="D29" s="44"/>
      <c r="E29" s="45"/>
      <c r="F29" s="46" t="s">
        <v>24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  <c r="AJ29" s="79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39">
        <f>BK29+CA29+CQ29+DG29</f>
        <v>70.195</v>
      </c>
      <c r="AV29" s="40"/>
      <c r="AW29" s="40"/>
      <c r="AX29" s="40"/>
      <c r="AY29" s="40"/>
      <c r="AZ29" s="40"/>
      <c r="BA29" s="40"/>
      <c r="BB29" s="41"/>
      <c r="BC29" s="39">
        <f>BS29+CI29+CY29+DO29</f>
        <v>82.991</v>
      </c>
      <c r="BD29" s="40"/>
      <c r="BE29" s="40"/>
      <c r="BF29" s="40"/>
      <c r="BG29" s="40"/>
      <c r="BH29" s="40"/>
      <c r="BI29" s="40"/>
      <c r="BJ29" s="41"/>
      <c r="BK29" s="39">
        <v>17.548</v>
      </c>
      <c r="BL29" s="40"/>
      <c r="BM29" s="40"/>
      <c r="BN29" s="40"/>
      <c r="BO29" s="40"/>
      <c r="BP29" s="40"/>
      <c r="BQ29" s="40"/>
      <c r="BR29" s="41"/>
      <c r="BS29" s="39">
        <v>20.581</v>
      </c>
      <c r="BT29" s="40"/>
      <c r="BU29" s="40"/>
      <c r="BV29" s="40"/>
      <c r="BW29" s="40"/>
      <c r="BX29" s="40"/>
      <c r="BY29" s="40"/>
      <c r="BZ29" s="41"/>
      <c r="CA29" s="39">
        <v>17.549</v>
      </c>
      <c r="CB29" s="40"/>
      <c r="CC29" s="40"/>
      <c r="CD29" s="40"/>
      <c r="CE29" s="40"/>
      <c r="CF29" s="40"/>
      <c r="CG29" s="40"/>
      <c r="CH29" s="41"/>
      <c r="CI29" s="39">
        <v>21.256</v>
      </c>
      <c r="CJ29" s="40"/>
      <c r="CK29" s="40"/>
      <c r="CL29" s="40"/>
      <c r="CM29" s="40"/>
      <c r="CN29" s="40"/>
      <c r="CO29" s="40"/>
      <c r="CP29" s="41"/>
      <c r="CQ29" s="39">
        <v>17.549</v>
      </c>
      <c r="CR29" s="40"/>
      <c r="CS29" s="40"/>
      <c r="CT29" s="40"/>
      <c r="CU29" s="40"/>
      <c r="CV29" s="40"/>
      <c r="CW29" s="40"/>
      <c r="CX29" s="41"/>
      <c r="CY29" s="39">
        <v>20.577</v>
      </c>
      <c r="CZ29" s="40"/>
      <c r="DA29" s="40"/>
      <c r="DB29" s="40"/>
      <c r="DC29" s="40"/>
      <c r="DD29" s="40"/>
      <c r="DE29" s="40"/>
      <c r="DF29" s="41"/>
      <c r="DG29" s="39">
        <v>17.549</v>
      </c>
      <c r="DH29" s="40"/>
      <c r="DI29" s="40"/>
      <c r="DJ29" s="40"/>
      <c r="DK29" s="40"/>
      <c r="DL29" s="40"/>
      <c r="DM29" s="40"/>
      <c r="DN29" s="41"/>
      <c r="DO29" s="39">
        <v>20.577</v>
      </c>
      <c r="DP29" s="40"/>
      <c r="DQ29" s="40"/>
      <c r="DR29" s="40"/>
      <c r="DS29" s="40"/>
      <c r="DT29" s="40"/>
      <c r="DU29" s="40"/>
      <c r="DV29" s="41"/>
      <c r="DW29" s="79"/>
      <c r="DX29" s="80"/>
      <c r="DY29" s="80"/>
      <c r="DZ29" s="80"/>
      <c r="EA29" s="80"/>
      <c r="EB29" s="80"/>
      <c r="EC29" s="80"/>
      <c r="ED29" s="80"/>
      <c r="EE29" s="81"/>
      <c r="EF29" s="79"/>
      <c r="EG29" s="80"/>
      <c r="EH29" s="80"/>
      <c r="EI29" s="80"/>
      <c r="EJ29" s="80"/>
      <c r="EK29" s="80"/>
      <c r="EL29" s="80"/>
      <c r="EM29" s="80"/>
      <c r="EN29" s="81"/>
      <c r="EO29" s="79"/>
      <c r="EP29" s="80"/>
      <c r="EQ29" s="80"/>
      <c r="ER29" s="80"/>
      <c r="ES29" s="80"/>
      <c r="ET29" s="80"/>
      <c r="EU29" s="80"/>
      <c r="EV29" s="80"/>
      <c r="EW29" s="81"/>
      <c r="EX29" s="79"/>
      <c r="EY29" s="80"/>
      <c r="EZ29" s="80"/>
      <c r="FA29" s="80"/>
      <c r="FB29" s="80"/>
      <c r="FC29" s="80"/>
      <c r="FD29" s="80"/>
      <c r="FE29" s="80"/>
      <c r="FF29" s="81"/>
      <c r="FG29" s="21"/>
      <c r="FH29" s="22"/>
      <c r="FI29" s="22"/>
      <c r="FJ29" s="22"/>
      <c r="FK29" s="22"/>
      <c r="FL29" s="22"/>
      <c r="FM29" s="22"/>
      <c r="FN29" s="22"/>
      <c r="FO29" s="22"/>
      <c r="FP29" s="22"/>
      <c r="FQ29" s="23"/>
      <c r="FR29" s="79"/>
      <c r="FS29" s="80"/>
      <c r="FT29" s="80"/>
      <c r="FU29" s="80"/>
      <c r="FV29" s="80"/>
      <c r="FW29" s="80"/>
      <c r="FX29" s="80"/>
      <c r="FY29" s="80"/>
      <c r="FZ29" s="80"/>
      <c r="GA29" s="81"/>
      <c r="GB29" s="79"/>
      <c r="GC29" s="80"/>
      <c r="GD29" s="80"/>
      <c r="GE29" s="80"/>
      <c r="GF29" s="80"/>
      <c r="GG29" s="81"/>
      <c r="GH29" s="79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1"/>
      <c r="GT29" s="79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1"/>
      <c r="HF29" s="102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4"/>
    </row>
    <row r="30" spans="1:236" s="18" customFormat="1" ht="11.25">
      <c r="A30" s="30"/>
      <c r="B30" s="31"/>
      <c r="C30" s="31"/>
      <c r="D30" s="31"/>
      <c r="E30" s="32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111"/>
      <c r="AJ30" s="21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1"/>
      <c r="AV30" s="22"/>
      <c r="AW30" s="22"/>
      <c r="AX30" s="22"/>
      <c r="AY30" s="22"/>
      <c r="AZ30" s="22"/>
      <c r="BA30" s="22"/>
      <c r="BB30" s="23"/>
      <c r="BC30" s="21"/>
      <c r="BD30" s="22"/>
      <c r="BE30" s="22"/>
      <c r="BF30" s="22"/>
      <c r="BG30" s="22"/>
      <c r="BH30" s="22"/>
      <c r="BI30" s="22"/>
      <c r="BJ30" s="23"/>
      <c r="BK30" s="21"/>
      <c r="BL30" s="22"/>
      <c r="BM30" s="22"/>
      <c r="BN30" s="22"/>
      <c r="BO30" s="22"/>
      <c r="BP30" s="22"/>
      <c r="BQ30" s="22"/>
      <c r="BR30" s="23"/>
      <c r="BS30" s="21"/>
      <c r="BT30" s="22"/>
      <c r="BU30" s="22"/>
      <c r="BV30" s="22"/>
      <c r="BW30" s="22"/>
      <c r="BX30" s="22"/>
      <c r="BY30" s="22"/>
      <c r="BZ30" s="23"/>
      <c r="CA30" s="21"/>
      <c r="CB30" s="22"/>
      <c r="CC30" s="22"/>
      <c r="CD30" s="22"/>
      <c r="CE30" s="22"/>
      <c r="CF30" s="22"/>
      <c r="CG30" s="22"/>
      <c r="CH30" s="23"/>
      <c r="CI30" s="21"/>
      <c r="CJ30" s="22"/>
      <c r="CK30" s="22"/>
      <c r="CL30" s="22"/>
      <c r="CM30" s="22"/>
      <c r="CN30" s="22"/>
      <c r="CO30" s="22"/>
      <c r="CP30" s="23"/>
      <c r="CQ30" s="21"/>
      <c r="CR30" s="22"/>
      <c r="CS30" s="22"/>
      <c r="CT30" s="22"/>
      <c r="CU30" s="22"/>
      <c r="CV30" s="22"/>
      <c r="CW30" s="22"/>
      <c r="CX30" s="23"/>
      <c r="CY30" s="21"/>
      <c r="CZ30" s="22"/>
      <c r="DA30" s="22"/>
      <c r="DB30" s="22"/>
      <c r="DC30" s="22"/>
      <c r="DD30" s="22"/>
      <c r="DE30" s="22"/>
      <c r="DF30" s="23"/>
      <c r="DG30" s="21"/>
      <c r="DH30" s="22"/>
      <c r="DI30" s="22"/>
      <c r="DJ30" s="22"/>
      <c r="DK30" s="22"/>
      <c r="DL30" s="22"/>
      <c r="DM30" s="22"/>
      <c r="DN30" s="23"/>
      <c r="DO30" s="21"/>
      <c r="DP30" s="22"/>
      <c r="DQ30" s="22"/>
      <c r="DR30" s="22"/>
      <c r="DS30" s="22"/>
      <c r="DT30" s="22"/>
      <c r="DU30" s="22"/>
      <c r="DV30" s="23"/>
      <c r="DW30" s="21"/>
      <c r="DX30" s="22"/>
      <c r="DY30" s="22"/>
      <c r="DZ30" s="22"/>
      <c r="EA30" s="22"/>
      <c r="EB30" s="22"/>
      <c r="EC30" s="22"/>
      <c r="ED30" s="22"/>
      <c r="EE30" s="23"/>
      <c r="EF30" s="21"/>
      <c r="EG30" s="22"/>
      <c r="EH30" s="22"/>
      <c r="EI30" s="22"/>
      <c r="EJ30" s="22"/>
      <c r="EK30" s="22"/>
      <c r="EL30" s="22"/>
      <c r="EM30" s="22"/>
      <c r="EN30" s="23"/>
      <c r="EO30" s="21"/>
      <c r="EP30" s="22"/>
      <c r="EQ30" s="22"/>
      <c r="ER30" s="22"/>
      <c r="ES30" s="22"/>
      <c r="ET30" s="22"/>
      <c r="EU30" s="22"/>
      <c r="EV30" s="22"/>
      <c r="EW30" s="23"/>
      <c r="EX30" s="21"/>
      <c r="EY30" s="22"/>
      <c r="EZ30" s="22"/>
      <c r="FA30" s="22"/>
      <c r="FB30" s="22"/>
      <c r="FC30" s="22"/>
      <c r="FD30" s="22"/>
      <c r="FE30" s="22"/>
      <c r="FF30" s="23"/>
      <c r="FG30" s="21"/>
      <c r="FH30" s="22"/>
      <c r="FI30" s="22"/>
      <c r="FJ30" s="22"/>
      <c r="FK30" s="22"/>
      <c r="FL30" s="22"/>
      <c r="FM30" s="22"/>
      <c r="FN30" s="22"/>
      <c r="FO30" s="22"/>
      <c r="FP30" s="22"/>
      <c r="FQ30" s="23"/>
      <c r="FR30" s="21"/>
      <c r="FS30" s="22"/>
      <c r="FT30" s="22"/>
      <c r="FU30" s="22"/>
      <c r="FV30" s="22"/>
      <c r="FW30" s="22"/>
      <c r="FX30" s="22"/>
      <c r="FY30" s="22"/>
      <c r="FZ30" s="22"/>
      <c r="GA30" s="23"/>
      <c r="GB30" s="21"/>
      <c r="GC30" s="22"/>
      <c r="GD30" s="22"/>
      <c r="GE30" s="22"/>
      <c r="GF30" s="22"/>
      <c r="GG30" s="23"/>
      <c r="GH30" s="21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3"/>
      <c r="GT30" s="21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3"/>
      <c r="HF30" s="24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6"/>
    </row>
    <row r="31" spans="9:163" s="9" customFormat="1" ht="15.75" customHeight="1">
      <c r="I31" s="20" t="s">
        <v>25</v>
      </c>
      <c r="J31" s="9" t="s">
        <v>27</v>
      </c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</row>
    <row r="32" spans="7:10" s="9" customFormat="1" ht="10.5">
      <c r="G32" s="20"/>
      <c r="H32" s="20"/>
      <c r="I32" s="20" t="s">
        <v>26</v>
      </c>
      <c r="J32" s="9" t="s">
        <v>39</v>
      </c>
    </row>
    <row r="33" spans="6:10" s="9" customFormat="1" ht="12.75" customHeight="1">
      <c r="F33" s="20"/>
      <c r="G33" s="20"/>
      <c r="H33" s="20"/>
      <c r="I33" s="20" t="s">
        <v>28</v>
      </c>
      <c r="J33" s="9" t="s">
        <v>29</v>
      </c>
    </row>
    <row r="34" s="9" customFormat="1" ht="6" customHeight="1"/>
    <row r="35" s="9" customFormat="1" ht="10.5">
      <c r="G35" s="9" t="s">
        <v>30</v>
      </c>
    </row>
    <row r="36" s="2" customFormat="1" ht="11.25"/>
    <row r="37" s="2" customFormat="1" ht="11.25"/>
  </sheetData>
  <sheetProtection/>
  <mergeCells count="574">
    <mergeCell ref="EX23:FF23"/>
    <mergeCell ref="FG23:FQ23"/>
    <mergeCell ref="FR23:GA23"/>
    <mergeCell ref="GB23:GG23"/>
    <mergeCell ref="GH23:GS23"/>
    <mergeCell ref="GT23:HE23"/>
    <mergeCell ref="CA23:CH23"/>
    <mergeCell ref="CI23:CP23"/>
    <mergeCell ref="CQ23:CX23"/>
    <mergeCell ref="CY23:DF23"/>
    <mergeCell ref="DG23:DN23"/>
    <mergeCell ref="DO23:DV23"/>
    <mergeCell ref="FG22:FQ22"/>
    <mergeCell ref="FR22:GA22"/>
    <mergeCell ref="GB22:GG22"/>
    <mergeCell ref="GH22:GS22"/>
    <mergeCell ref="GT22:HE22"/>
    <mergeCell ref="A23:E23"/>
    <mergeCell ref="F23:AI23"/>
    <mergeCell ref="AJ23:AT23"/>
    <mergeCell ref="AU23:BB23"/>
    <mergeCell ref="BC23:BJ23"/>
    <mergeCell ref="CA22:CH22"/>
    <mergeCell ref="CI22:CP22"/>
    <mergeCell ref="CQ22:CX22"/>
    <mergeCell ref="CY22:DF22"/>
    <mergeCell ref="DG22:DN22"/>
    <mergeCell ref="DO22:DV22"/>
    <mergeCell ref="A21:E21"/>
    <mergeCell ref="F21:AI21"/>
    <mergeCell ref="AJ21:AT21"/>
    <mergeCell ref="AU21:BB21"/>
    <mergeCell ref="BC21:BJ21"/>
    <mergeCell ref="A22:E22"/>
    <mergeCell ref="F22:AI22"/>
    <mergeCell ref="AJ22:AT22"/>
    <mergeCell ref="AU22:BB22"/>
    <mergeCell ref="BC22:BJ22"/>
    <mergeCell ref="GT10:HE10"/>
    <mergeCell ref="HF10:IB10"/>
    <mergeCell ref="BK21:BR21"/>
    <mergeCell ref="BS21:BZ21"/>
    <mergeCell ref="CA21:CH21"/>
    <mergeCell ref="CI21:CP21"/>
    <mergeCell ref="CQ21:CX21"/>
    <mergeCell ref="CY21:DF21"/>
    <mergeCell ref="GH10:GS10"/>
    <mergeCell ref="CY19:DF19"/>
    <mergeCell ref="DG19:DN19"/>
    <mergeCell ref="CI19:CP19"/>
    <mergeCell ref="AU10:BB10"/>
    <mergeCell ref="BC10:BJ10"/>
    <mergeCell ref="A3:AI3"/>
    <mergeCell ref="AJ10:AT10"/>
    <mergeCell ref="CY17:DF17"/>
    <mergeCell ref="CY18:DF18"/>
    <mergeCell ref="CY16:DF16"/>
    <mergeCell ref="CQ19:CX19"/>
    <mergeCell ref="FR10:GA10"/>
    <mergeCell ref="GB10:GG10"/>
    <mergeCell ref="A10:E10"/>
    <mergeCell ref="F10:AI10"/>
    <mergeCell ref="EX9:FF9"/>
    <mergeCell ref="FG9:FQ9"/>
    <mergeCell ref="EF10:EN10"/>
    <mergeCell ref="EO10:EW10"/>
    <mergeCell ref="EX10:FF10"/>
    <mergeCell ref="FG10:FQ10"/>
    <mergeCell ref="EF9:EN9"/>
    <mergeCell ref="EO9:EW9"/>
    <mergeCell ref="AJ19:AT19"/>
    <mergeCell ref="BK19:BR19"/>
    <mergeCell ref="BK10:BR10"/>
    <mergeCell ref="BS10:BZ10"/>
    <mergeCell ref="CA10:CH10"/>
    <mergeCell ref="DG16:DN16"/>
    <mergeCell ref="DG18:DN18"/>
    <mergeCell ref="CA18:CH18"/>
    <mergeCell ref="HF24:IB24"/>
    <mergeCell ref="HF25:IB25"/>
    <mergeCell ref="GH17:GS17"/>
    <mergeCell ref="GH18:GS18"/>
    <mergeCell ref="EF24:EN24"/>
    <mergeCell ref="DW24:EE24"/>
    <mergeCell ref="FG24:FQ24"/>
    <mergeCell ref="GB25:GG25"/>
    <mergeCell ref="FR18:GA18"/>
    <mergeCell ref="EO25:EW25"/>
    <mergeCell ref="HF26:IB26"/>
    <mergeCell ref="DW19:EE19"/>
    <mergeCell ref="EF19:EN19"/>
    <mergeCell ref="DO19:DV19"/>
    <mergeCell ref="DO21:DV21"/>
    <mergeCell ref="DW21:EE21"/>
    <mergeCell ref="EF21:EN21"/>
    <mergeCell ref="EO21:EW21"/>
    <mergeCell ref="GT24:HE24"/>
    <mergeCell ref="GT25:HE25"/>
    <mergeCell ref="GT26:HE26"/>
    <mergeCell ref="GH24:GS24"/>
    <mergeCell ref="GH25:GS25"/>
    <mergeCell ref="GH26:GS26"/>
    <mergeCell ref="GH21:GS21"/>
    <mergeCell ref="GT21:HE21"/>
    <mergeCell ref="GT16:HE16"/>
    <mergeCell ref="GT17:HE17"/>
    <mergeCell ref="GT18:HE18"/>
    <mergeCell ref="GH16:GS16"/>
    <mergeCell ref="FR17:GA17"/>
    <mergeCell ref="FG25:FQ25"/>
    <mergeCell ref="GB16:GG16"/>
    <mergeCell ref="GB17:GG17"/>
    <mergeCell ref="GB18:GG18"/>
    <mergeCell ref="GB24:GG24"/>
    <mergeCell ref="FG26:FQ26"/>
    <mergeCell ref="GB26:GG26"/>
    <mergeCell ref="FR24:GA24"/>
    <mergeCell ref="FR25:GA25"/>
    <mergeCell ref="FR26:GA26"/>
    <mergeCell ref="FG16:FQ16"/>
    <mergeCell ref="FG17:FQ17"/>
    <mergeCell ref="FG18:FQ18"/>
    <mergeCell ref="FR16:GA16"/>
    <mergeCell ref="FG21:FQ21"/>
    <mergeCell ref="EO26:EW26"/>
    <mergeCell ref="EX16:FF16"/>
    <mergeCell ref="EX17:FF17"/>
    <mergeCell ref="EX18:FF18"/>
    <mergeCell ref="EX26:FF26"/>
    <mergeCell ref="EX25:FF25"/>
    <mergeCell ref="EO22:EW22"/>
    <mergeCell ref="EX22:FF22"/>
    <mergeCell ref="EO23:EW23"/>
    <mergeCell ref="EX21:FF21"/>
    <mergeCell ref="EO16:EW16"/>
    <mergeCell ref="EO17:EW17"/>
    <mergeCell ref="EO24:EW24"/>
    <mergeCell ref="EX24:FF24"/>
    <mergeCell ref="DO24:DV24"/>
    <mergeCell ref="DO25:DV25"/>
    <mergeCell ref="EF25:EN25"/>
    <mergeCell ref="DW16:EE16"/>
    <mergeCell ref="DW17:EE17"/>
    <mergeCell ref="DW18:EE18"/>
    <mergeCell ref="DG21:DN21"/>
    <mergeCell ref="CY24:DF24"/>
    <mergeCell ref="CY25:DF25"/>
    <mergeCell ref="DW22:EE22"/>
    <mergeCell ref="EF22:EN22"/>
    <mergeCell ref="DW23:EE23"/>
    <mergeCell ref="EF23:EN23"/>
    <mergeCell ref="DG24:DN24"/>
    <mergeCell ref="EF26:EN26"/>
    <mergeCell ref="DW25:EE25"/>
    <mergeCell ref="DG25:DN25"/>
    <mergeCell ref="DG26:DN26"/>
    <mergeCell ref="DW26:EE26"/>
    <mergeCell ref="DO26:DV26"/>
    <mergeCell ref="EF18:EN18"/>
    <mergeCell ref="EF16:EN16"/>
    <mergeCell ref="EF17:EN17"/>
    <mergeCell ref="DO16:DV16"/>
    <mergeCell ref="DO17:DV17"/>
    <mergeCell ref="DO18:DV18"/>
    <mergeCell ref="CA24:CH24"/>
    <mergeCell ref="CQ24:CX24"/>
    <mergeCell ref="CQ25:CX25"/>
    <mergeCell ref="CQ26:CX26"/>
    <mergeCell ref="CY26:DF26"/>
    <mergeCell ref="CI24:CP24"/>
    <mergeCell ref="CI26:CP26"/>
    <mergeCell ref="CA25:CH25"/>
    <mergeCell ref="FR21:GA21"/>
    <mergeCell ref="GB21:GG21"/>
    <mergeCell ref="AU18:BB18"/>
    <mergeCell ref="BK18:BR18"/>
    <mergeCell ref="AU25:BB25"/>
    <mergeCell ref="AU26:BB26"/>
    <mergeCell ref="BK26:BR26"/>
    <mergeCell ref="FG19:FQ19"/>
    <mergeCell ref="CA26:CH26"/>
    <mergeCell ref="CI25:CP25"/>
    <mergeCell ref="BC19:BJ19"/>
    <mergeCell ref="BS19:BZ19"/>
    <mergeCell ref="AU19:BB19"/>
    <mergeCell ref="BK22:BR22"/>
    <mergeCell ref="BK25:BR25"/>
    <mergeCell ref="BS24:BZ24"/>
    <mergeCell ref="BS25:BZ25"/>
    <mergeCell ref="BS22:BZ22"/>
    <mergeCell ref="AU24:BB24"/>
    <mergeCell ref="BC24:BJ24"/>
    <mergeCell ref="CA19:CH19"/>
    <mergeCell ref="EO30:EW30"/>
    <mergeCell ref="AU16:BB16"/>
    <mergeCell ref="AU17:BB17"/>
    <mergeCell ref="AJ16:AT16"/>
    <mergeCell ref="BS17:BZ17"/>
    <mergeCell ref="CI30:CP30"/>
    <mergeCell ref="CQ30:CX30"/>
    <mergeCell ref="CY30:DF30"/>
    <mergeCell ref="DG30:DN30"/>
    <mergeCell ref="BS26:BZ26"/>
    <mergeCell ref="DO30:DV30"/>
    <mergeCell ref="DW30:EE30"/>
    <mergeCell ref="GT30:HE30"/>
    <mergeCell ref="HF30:IB30"/>
    <mergeCell ref="EX30:FF30"/>
    <mergeCell ref="FG30:FQ30"/>
    <mergeCell ref="FR30:GA30"/>
    <mergeCell ref="GB30:GG30"/>
    <mergeCell ref="GH30:GS30"/>
    <mergeCell ref="EF30:EN30"/>
    <mergeCell ref="A30:E30"/>
    <mergeCell ref="F30:AI30"/>
    <mergeCell ref="AJ30:AT30"/>
    <mergeCell ref="AU30:BB30"/>
    <mergeCell ref="BC30:BJ30"/>
    <mergeCell ref="BK30:BR30"/>
    <mergeCell ref="BS30:BZ30"/>
    <mergeCell ref="CA30:CH30"/>
    <mergeCell ref="DW29:EE29"/>
    <mergeCell ref="EF29:EN29"/>
    <mergeCell ref="GT29:HE29"/>
    <mergeCell ref="HF29:IB29"/>
    <mergeCell ref="EO29:EW29"/>
    <mergeCell ref="EX29:FF29"/>
    <mergeCell ref="FG29:FQ29"/>
    <mergeCell ref="FR29:GA29"/>
    <mergeCell ref="GB29:GG29"/>
    <mergeCell ref="GH29:GS29"/>
    <mergeCell ref="DG29:DN29"/>
    <mergeCell ref="DO29:DV29"/>
    <mergeCell ref="DG28:DN28"/>
    <mergeCell ref="DO28:DV28"/>
    <mergeCell ref="CY28:DF28"/>
    <mergeCell ref="AU29:BB29"/>
    <mergeCell ref="BC29:BJ29"/>
    <mergeCell ref="BK29:BR29"/>
    <mergeCell ref="BS29:BZ29"/>
    <mergeCell ref="CA29:CH29"/>
    <mergeCell ref="CI29:CP29"/>
    <mergeCell ref="CQ29:CX29"/>
    <mergeCell ref="CY29:DF29"/>
    <mergeCell ref="BC28:BJ28"/>
    <mergeCell ref="A28:AI28"/>
    <mergeCell ref="A29:E29"/>
    <mergeCell ref="F29:AI29"/>
    <mergeCell ref="AJ29:AT29"/>
    <mergeCell ref="CQ28:CX28"/>
    <mergeCell ref="GT28:HE28"/>
    <mergeCell ref="DW28:EE28"/>
    <mergeCell ref="EF28:EN28"/>
    <mergeCell ref="AJ28:AT28"/>
    <mergeCell ref="AU28:BB28"/>
    <mergeCell ref="HF28:IB28"/>
    <mergeCell ref="EO28:EW28"/>
    <mergeCell ref="EX28:FF28"/>
    <mergeCell ref="FG28:FQ28"/>
    <mergeCell ref="FR28:GA28"/>
    <mergeCell ref="GB28:GG28"/>
    <mergeCell ref="GH28:GS28"/>
    <mergeCell ref="BK28:BR28"/>
    <mergeCell ref="BS28:BZ28"/>
    <mergeCell ref="CA28:CH28"/>
    <mergeCell ref="CI28:CP28"/>
    <mergeCell ref="BC25:BJ25"/>
    <mergeCell ref="BC26:BJ26"/>
    <mergeCell ref="BK24:BR24"/>
    <mergeCell ref="CI18:CP18"/>
    <mergeCell ref="A17:E17"/>
    <mergeCell ref="A18:E18"/>
    <mergeCell ref="A19:E19"/>
    <mergeCell ref="F18:AI18"/>
    <mergeCell ref="F17:AI17"/>
    <mergeCell ref="F19:AI19"/>
    <mergeCell ref="EF13:EN13"/>
    <mergeCell ref="BS13:BZ13"/>
    <mergeCell ref="DG13:DN13"/>
    <mergeCell ref="DW13:EE13"/>
    <mergeCell ref="DO13:DV13"/>
    <mergeCell ref="AJ18:AT18"/>
    <mergeCell ref="BC16:BJ16"/>
    <mergeCell ref="BC18:BJ18"/>
    <mergeCell ref="AJ17:AT17"/>
    <mergeCell ref="BC17:BJ17"/>
    <mergeCell ref="EX13:FF13"/>
    <mergeCell ref="GT13:HE13"/>
    <mergeCell ref="CY12:DF12"/>
    <mergeCell ref="HF13:IB13"/>
    <mergeCell ref="EO13:EW13"/>
    <mergeCell ref="GH13:GS13"/>
    <mergeCell ref="FG13:FQ13"/>
    <mergeCell ref="FR13:GA13"/>
    <mergeCell ref="GB13:GG13"/>
    <mergeCell ref="DG12:DN12"/>
    <mergeCell ref="CA13:CH13"/>
    <mergeCell ref="CA12:CH12"/>
    <mergeCell ref="DW12:EE12"/>
    <mergeCell ref="CI13:CP13"/>
    <mergeCell ref="DO12:DV12"/>
    <mergeCell ref="BK12:BR12"/>
    <mergeCell ref="BS12:BZ12"/>
    <mergeCell ref="CY13:DF13"/>
    <mergeCell ref="CQ13:CX13"/>
    <mergeCell ref="AJ13:AT13"/>
    <mergeCell ref="AU13:BB13"/>
    <mergeCell ref="BC13:BJ13"/>
    <mergeCell ref="BK13:BR13"/>
    <mergeCell ref="AJ12:AT12"/>
    <mergeCell ref="AU12:BB12"/>
    <mergeCell ref="BC12:BJ12"/>
    <mergeCell ref="HF11:IB11"/>
    <mergeCell ref="HF12:IB12"/>
    <mergeCell ref="FG12:FQ12"/>
    <mergeCell ref="GH12:GS12"/>
    <mergeCell ref="GT12:HE12"/>
    <mergeCell ref="FR12:GA12"/>
    <mergeCell ref="GB12:GG12"/>
    <mergeCell ref="GH11:GS11"/>
    <mergeCell ref="DG11:DN11"/>
    <mergeCell ref="GT11:HE11"/>
    <mergeCell ref="EF12:EN12"/>
    <mergeCell ref="EO12:EW12"/>
    <mergeCell ref="EX12:FF12"/>
    <mergeCell ref="GB11:GG11"/>
    <mergeCell ref="FG11:FQ11"/>
    <mergeCell ref="DO11:DV11"/>
    <mergeCell ref="DW11:EE11"/>
    <mergeCell ref="AU11:BB11"/>
    <mergeCell ref="BC11:BJ11"/>
    <mergeCell ref="BK11:BR11"/>
    <mergeCell ref="BS11:BZ11"/>
    <mergeCell ref="CA11:CH11"/>
    <mergeCell ref="CI11:CP11"/>
    <mergeCell ref="BS16:BZ16"/>
    <mergeCell ref="BK16:BR16"/>
    <mergeCell ref="EX11:FF11"/>
    <mergeCell ref="AJ11:AT11"/>
    <mergeCell ref="CI10:CP10"/>
    <mergeCell ref="DO10:DV10"/>
    <mergeCell ref="DW10:EE10"/>
    <mergeCell ref="CQ10:CX10"/>
    <mergeCell ref="CY10:DF10"/>
    <mergeCell ref="DG10:DN10"/>
    <mergeCell ref="A16:E16"/>
    <mergeCell ref="A11:E11"/>
    <mergeCell ref="F11:AI11"/>
    <mergeCell ref="A12:E12"/>
    <mergeCell ref="F12:AI12"/>
    <mergeCell ref="F16:AI16"/>
    <mergeCell ref="A13:E13"/>
    <mergeCell ref="F13:AI13"/>
    <mergeCell ref="A14:E14"/>
    <mergeCell ref="F14:AI14"/>
    <mergeCell ref="A26:E26"/>
    <mergeCell ref="F25:AI25"/>
    <mergeCell ref="F26:AI26"/>
    <mergeCell ref="AJ26:AT26"/>
    <mergeCell ref="AJ25:AT25"/>
    <mergeCell ref="A24:E24"/>
    <mergeCell ref="F24:AI24"/>
    <mergeCell ref="A25:E25"/>
    <mergeCell ref="AJ24:AT24"/>
    <mergeCell ref="BK23:BR23"/>
    <mergeCell ref="BS23:BZ23"/>
    <mergeCell ref="CA16:CH16"/>
    <mergeCell ref="CQ16:CX16"/>
    <mergeCell ref="CI17:CP17"/>
    <mergeCell ref="CA17:CH17"/>
    <mergeCell ref="CQ17:CX17"/>
    <mergeCell ref="BK17:BR17"/>
    <mergeCell ref="CQ18:CX18"/>
    <mergeCell ref="BS18:BZ18"/>
    <mergeCell ref="FR9:GA9"/>
    <mergeCell ref="CI16:CP16"/>
    <mergeCell ref="EO11:EW11"/>
    <mergeCell ref="EF11:EN11"/>
    <mergeCell ref="CQ9:CX9"/>
    <mergeCell ref="CQ11:CX11"/>
    <mergeCell ref="FR11:GA11"/>
    <mergeCell ref="CI12:CP12"/>
    <mergeCell ref="CQ12:CX12"/>
    <mergeCell ref="CY11:DF11"/>
    <mergeCell ref="GB9:GG9"/>
    <mergeCell ref="HF8:IB8"/>
    <mergeCell ref="GH9:GS9"/>
    <mergeCell ref="GT9:HE9"/>
    <mergeCell ref="HF9:IB9"/>
    <mergeCell ref="GH8:GS8"/>
    <mergeCell ref="GB8:GG8"/>
    <mergeCell ref="GT8:HE8"/>
    <mergeCell ref="FG8:FQ8"/>
    <mergeCell ref="CY9:DF9"/>
    <mergeCell ref="DG9:DN9"/>
    <mergeCell ref="DW9:EE9"/>
    <mergeCell ref="A9:E9"/>
    <mergeCell ref="F9:AI9"/>
    <mergeCell ref="AJ9:AT9"/>
    <mergeCell ref="AU9:BB9"/>
    <mergeCell ref="DO9:DV9"/>
    <mergeCell ref="CI9:CP9"/>
    <mergeCell ref="F8:AI8"/>
    <mergeCell ref="AJ8:AT8"/>
    <mergeCell ref="AU8:BB8"/>
    <mergeCell ref="CI8:CP8"/>
    <mergeCell ref="CA8:CH8"/>
    <mergeCell ref="BC9:BJ9"/>
    <mergeCell ref="BK9:BR9"/>
    <mergeCell ref="BS9:BZ9"/>
    <mergeCell ref="CA9:CH9"/>
    <mergeCell ref="DO8:DV8"/>
    <mergeCell ref="BC8:BJ8"/>
    <mergeCell ref="BK8:BR8"/>
    <mergeCell ref="BS8:BZ8"/>
    <mergeCell ref="DW8:EE8"/>
    <mergeCell ref="BS7:BZ7"/>
    <mergeCell ref="EF8:EN8"/>
    <mergeCell ref="EO8:EW8"/>
    <mergeCell ref="CY8:DF8"/>
    <mergeCell ref="DG8:DN8"/>
    <mergeCell ref="CQ8:CX8"/>
    <mergeCell ref="CY7:DF7"/>
    <mergeCell ref="DG7:DN7"/>
    <mergeCell ref="DO7:DV7"/>
    <mergeCell ref="DW7:EE7"/>
    <mergeCell ref="EF7:EN7"/>
    <mergeCell ref="FR8:GA8"/>
    <mergeCell ref="EX8:FF8"/>
    <mergeCell ref="GT7:HE7"/>
    <mergeCell ref="FG4:FQ6"/>
    <mergeCell ref="GH7:GS7"/>
    <mergeCell ref="EX7:FF7"/>
    <mergeCell ref="EO4:FF5"/>
    <mergeCell ref="CY6:DF6"/>
    <mergeCell ref="EO6:EW6"/>
    <mergeCell ref="EO7:EW7"/>
    <mergeCell ref="FR7:GA7"/>
    <mergeCell ref="FG7:FQ7"/>
    <mergeCell ref="FR4:HE4"/>
    <mergeCell ref="GH6:GS6"/>
    <mergeCell ref="GT6:HE6"/>
    <mergeCell ref="GH5:HE5"/>
    <mergeCell ref="HF7:IB7"/>
    <mergeCell ref="DW6:EE6"/>
    <mergeCell ref="GB7:GG7"/>
    <mergeCell ref="FR5:GA6"/>
    <mergeCell ref="GB5:GG6"/>
    <mergeCell ref="EF6:EN6"/>
    <mergeCell ref="HD1:IB1"/>
    <mergeCell ref="A2:IB2"/>
    <mergeCell ref="DO6:DV6"/>
    <mergeCell ref="HF4:IB6"/>
    <mergeCell ref="CA5:CP5"/>
    <mergeCell ref="CQ5:DF5"/>
    <mergeCell ref="AU5:BJ5"/>
    <mergeCell ref="BK5:BZ5"/>
    <mergeCell ref="BK6:BR6"/>
    <mergeCell ref="BS6:BZ6"/>
    <mergeCell ref="DW4:EN5"/>
    <mergeCell ref="CA6:CH6"/>
    <mergeCell ref="DG5:DV5"/>
    <mergeCell ref="DG6:DN6"/>
    <mergeCell ref="AU4:DV4"/>
    <mergeCell ref="CQ6:CX6"/>
    <mergeCell ref="F4:AI6"/>
    <mergeCell ref="AJ4:AT6"/>
    <mergeCell ref="A7:E7"/>
    <mergeCell ref="F7:AI7"/>
    <mergeCell ref="CI6:CP6"/>
    <mergeCell ref="AU7:BB7"/>
    <mergeCell ref="BC7:BJ7"/>
    <mergeCell ref="AU6:BB6"/>
    <mergeCell ref="BC6:BJ6"/>
    <mergeCell ref="AJ7:AT7"/>
    <mergeCell ref="EO18:EW18"/>
    <mergeCell ref="DG17:DN17"/>
    <mergeCell ref="EQ31:FG31"/>
    <mergeCell ref="A8:E8"/>
    <mergeCell ref="EX6:FF6"/>
    <mergeCell ref="BK7:BR7"/>
    <mergeCell ref="CA7:CH7"/>
    <mergeCell ref="CI7:CP7"/>
    <mergeCell ref="CQ7:CX7"/>
    <mergeCell ref="A4:E6"/>
    <mergeCell ref="AJ14:AT14"/>
    <mergeCell ref="AU14:BB14"/>
    <mergeCell ref="BC14:BJ14"/>
    <mergeCell ref="BK14:BR14"/>
    <mergeCell ref="BS14:BZ14"/>
    <mergeCell ref="CA14:CH14"/>
    <mergeCell ref="CI14:CP14"/>
    <mergeCell ref="CQ14:CX14"/>
    <mergeCell ref="CY14:DF14"/>
    <mergeCell ref="DG14:DN14"/>
    <mergeCell ref="DO14:DV14"/>
    <mergeCell ref="DW14:EE14"/>
    <mergeCell ref="EF14:EN14"/>
    <mergeCell ref="EO14:EW14"/>
    <mergeCell ref="EX14:FF14"/>
    <mergeCell ref="FG14:FQ14"/>
    <mergeCell ref="FR14:GA14"/>
    <mergeCell ref="GB14:GG14"/>
    <mergeCell ref="GH14:GS14"/>
    <mergeCell ref="GT14:HE14"/>
    <mergeCell ref="HF14:IB14"/>
    <mergeCell ref="A20:E20"/>
    <mergeCell ref="F20:AI20"/>
    <mergeCell ref="AJ20:AT20"/>
    <mergeCell ref="AU20:BB20"/>
    <mergeCell ref="BC20:BJ20"/>
    <mergeCell ref="BK20:BR20"/>
    <mergeCell ref="BS20:BZ20"/>
    <mergeCell ref="CA20:CH20"/>
    <mergeCell ref="CI20:CP20"/>
    <mergeCell ref="CQ20:CX20"/>
    <mergeCell ref="CY20:DF20"/>
    <mergeCell ref="DG20:DN20"/>
    <mergeCell ref="DO20:DV20"/>
    <mergeCell ref="DW20:EE20"/>
    <mergeCell ref="EF20:EN20"/>
    <mergeCell ref="EO20:EW20"/>
    <mergeCell ref="EX20:FF20"/>
    <mergeCell ref="FG20:FQ20"/>
    <mergeCell ref="FR20:GA20"/>
    <mergeCell ref="GB20:GG20"/>
    <mergeCell ref="GH20:GS20"/>
    <mergeCell ref="GT20:HE20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CQ15:CX15"/>
    <mergeCell ref="CY15:DF15"/>
    <mergeCell ref="DG15:DN15"/>
    <mergeCell ref="DO15:DV15"/>
    <mergeCell ref="GB15:GG15"/>
    <mergeCell ref="GH15:GS15"/>
    <mergeCell ref="GT15:HE15"/>
    <mergeCell ref="HF15:IB15"/>
    <mergeCell ref="DW15:EE15"/>
    <mergeCell ref="EF15:EN15"/>
    <mergeCell ref="EO15:EW15"/>
    <mergeCell ref="EX15:FF15"/>
    <mergeCell ref="FG15:FQ15"/>
    <mergeCell ref="FR15:GA15"/>
    <mergeCell ref="A27:E27"/>
    <mergeCell ref="F27:AI27"/>
    <mergeCell ref="AJ27:AT27"/>
    <mergeCell ref="AU27:BB27"/>
    <mergeCell ref="BC27:BJ27"/>
    <mergeCell ref="BK27:BR27"/>
    <mergeCell ref="FG27:FQ27"/>
    <mergeCell ref="BS27:BZ27"/>
    <mergeCell ref="CA27:CH27"/>
    <mergeCell ref="CI27:CP27"/>
    <mergeCell ref="CQ27:CX27"/>
    <mergeCell ref="CY27:DF27"/>
    <mergeCell ref="DG27:DN27"/>
    <mergeCell ref="FR27:GA27"/>
    <mergeCell ref="GB27:GG27"/>
    <mergeCell ref="GH27:GS27"/>
    <mergeCell ref="GT27:HE27"/>
    <mergeCell ref="HF27:IB27"/>
    <mergeCell ref="DO27:DV27"/>
    <mergeCell ref="DW27:EE27"/>
    <mergeCell ref="EF27:EN27"/>
    <mergeCell ref="EO27:EW27"/>
    <mergeCell ref="EX27:FF2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70" r:id="rId1"/>
  <ignoredErrors>
    <ignoredError sqref="A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Кирюнина Анна Вадимовна</cp:lastModifiedBy>
  <cp:lastPrinted>2017-04-11T07:32:43Z</cp:lastPrinted>
  <dcterms:created xsi:type="dcterms:W3CDTF">2010-07-13T07:14:44Z</dcterms:created>
  <dcterms:modified xsi:type="dcterms:W3CDTF">2017-06-01T08:00:15Z</dcterms:modified>
  <cp:category/>
  <cp:version/>
  <cp:contentType/>
  <cp:contentStatus/>
</cp:coreProperties>
</file>