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<sst xmlns="http://schemas.openxmlformats.org/spreadsheetml/2006/main" count="520" uniqueCount="218">
  <si>
    <t>1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</si>
  <si>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</si>
  <si>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</si>
  <si>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</si>
  <si>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</si>
  <si>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</si>
  <si>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</si>
  <si>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</si>
  <si>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</si>
  <si>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</si>
  <si>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</si>
  <si>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</si>
  <si>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</si>
  <si>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</si>
  <si>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</si>
  <si>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</si>
  <si>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</si>
  <si>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</si>
  <si>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</si>
  <si>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2.</t>
  </si>
  <si>
    <t>Новое строительство</t>
  </si>
  <si>
    <t>2.1.</t>
  </si>
  <si>
    <t>Оплата процентов за привлеченные</t>
  </si>
  <si>
    <t>кредитные ресурсы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</si>
  <si>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</si>
  <si>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</si>
  <si>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</si>
  <si>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</si>
  <si>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</si>
  <si>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</si>
  <si>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</si>
  <si>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</si>
  <si>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</si>
  <si>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</si>
  <si>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</si>
  <si>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</si>
  <si>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</si>
  <si>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</si>
  <si>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</si>
  <si>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</si>
  <si>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</si>
  <si>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</si>
  <si>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</si>
  <si>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</si>
  <si>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</si>
  <si>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</si>
  <si>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</si>
  <si>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инвестиционной программы и план их финансирования</t>
  </si>
  <si>
    <t>Утверждаю</t>
  </si>
  <si>
    <t>«</t>
  </si>
  <si>
    <t>»</t>
  </si>
  <si>
    <t>М. П.</t>
  </si>
  <si>
    <t>текущего</t>
  </si>
  <si>
    <t>сирования</t>
  </si>
  <si>
    <t>План финан-</t>
  </si>
  <si>
    <t>Энергосбережение и повышение</t>
  </si>
  <si>
    <t>Реконструкция и модернизация РП и ТП - установка силовых трансформаторов 250, 400, 630, 1600</t>
  </si>
  <si>
    <t>1.1.1</t>
  </si>
  <si>
    <t>2013</t>
  </si>
  <si>
    <t>2017</t>
  </si>
  <si>
    <t>С/П</t>
  </si>
  <si>
    <t>года 2013</t>
  </si>
  <si>
    <t>года 2014</t>
  </si>
  <si>
    <t>года 2015</t>
  </si>
  <si>
    <t>года 2016</t>
  </si>
  <si>
    <t>года 2017</t>
  </si>
  <si>
    <t>Объем финансирования</t>
  </si>
  <si>
    <t>Коммерческий учет электроэнергии</t>
  </si>
  <si>
    <t>1.2.1</t>
  </si>
  <si>
    <t>Модернизация и расширение АИИС КУЭ на точках приема электроэнергии в сети ОАО "ТГЭС"</t>
  </si>
  <si>
    <t>-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</si>
  <si>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</si>
  <si>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</si>
  <si>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Панель ЩО-70-3А-22АУ3</t>
  </si>
  <si>
    <t>Панель ЩО-70-2А-65У3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</si>
  <si>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</si>
  <si>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</si>
  <si>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</si>
  <si>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2.1.1</t>
  </si>
  <si>
    <t>2.1.2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</si>
  <si>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</si>
  <si>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</si>
  <si>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</si>
  <si>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</si>
  <si>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</si>
  <si>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</si>
  <si>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</si>
  <si>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</si>
  <si>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</si>
  <si>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3.</t>
  </si>
  <si>
    <t>3.1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</si>
  <si>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</si>
  <si>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</si>
  <si>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</si>
  <si>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2015</t>
  </si>
  <si>
    <t>Замена выкатных ячеек на ячейки КСО-298 с установкой комплекта телемеханики</t>
  </si>
  <si>
    <t>Создание системы телемеханики и связи</t>
  </si>
  <si>
    <t>1.1.2</t>
  </si>
  <si>
    <t>1.1.3</t>
  </si>
  <si>
    <t>1.1.4</t>
  </si>
  <si>
    <t>1.1.4.1</t>
  </si>
  <si>
    <t>1.1.4.2</t>
  </si>
  <si>
    <t>1.2.2</t>
  </si>
  <si>
    <t>1.2.3</t>
  </si>
  <si>
    <t>1.2.4</t>
  </si>
  <si>
    <t>2.1.3</t>
  </si>
  <si>
    <t>2.1.3.1</t>
  </si>
  <si>
    <t>2.1.3.2</t>
  </si>
  <si>
    <t>2.1.4</t>
  </si>
  <si>
    <t>Прочее новое строительство</t>
  </si>
  <si>
    <t>2.1.5</t>
  </si>
  <si>
    <t>Прочее</t>
  </si>
  <si>
    <t>3.2</t>
  </si>
  <si>
    <t>3.3</t>
  </si>
  <si>
    <t>2.2</t>
  </si>
  <si>
    <t>2.2.1</t>
  </si>
  <si>
    <t>2.2.2</t>
  </si>
  <si>
    <t>2.2.3</t>
  </si>
  <si>
    <t>2.2.4</t>
  </si>
  <si>
    <t>2.2.5</t>
  </si>
  <si>
    <t>2.2.6</t>
  </si>
  <si>
    <t>Прокладка кабелей 10кВ от центров питания до РП (ТП) сечением 3*240 мм2, взамен существующих с износом 100%</t>
  </si>
  <si>
    <t>Прокладка кабелей 10кВ сечением 3*240 мм2 от центров питания до РП (ТП), имеющих один питающий кабель</t>
  </si>
  <si>
    <t>2,8 км</t>
  </si>
  <si>
    <t>Плановые процентные платежи</t>
  </si>
  <si>
    <t>12 шт</t>
  </si>
  <si>
    <t>4,7 км</t>
  </si>
  <si>
    <t>2.2.7</t>
  </si>
  <si>
    <t>2014</t>
  </si>
  <si>
    <t>34 узла учета</t>
  </si>
  <si>
    <t>7 ед</t>
  </si>
  <si>
    <t>1 ед.</t>
  </si>
  <si>
    <t>1,26 МВА</t>
  </si>
  <si>
    <t>1,9 км/1,26 МВА</t>
  </si>
  <si>
    <t>40,15 км/0 МВА</t>
  </si>
  <si>
    <t>1,82 км</t>
  </si>
  <si>
    <t>7,72 км</t>
  </si>
  <si>
    <t>16,02 км/3,5 МВА</t>
  </si>
  <si>
    <t>10,43 км</t>
  </si>
  <si>
    <t>22,25 км</t>
  </si>
  <si>
    <t>17,90 км</t>
  </si>
  <si>
    <t>2,03 км</t>
  </si>
  <si>
    <t>12,46 км/8,96 МВА</t>
  </si>
  <si>
    <t>28,48 км/12,46 МВА</t>
  </si>
  <si>
    <t>35,01 МВА</t>
  </si>
  <si>
    <t>28,48 км/47,47 МВА</t>
  </si>
  <si>
    <t>2.2.8</t>
  </si>
  <si>
    <t>0,6 км/1,26 МВА</t>
  </si>
  <si>
    <t>Строительство кабельных линий от ПС 370 "Тулица" и ТП 456 до проектируемой на территории ГУЗ "Городская больница №13"</t>
  </si>
  <si>
    <t>Строительство кабельных линий от ПС 41 "Перекоп" до проектируемой ТП для Ледового дворца: ул. Демьянова, д. 26а</t>
  </si>
  <si>
    <t>Выполнение строительно-монтажных работ для осуществления технологического присоединения  заявителей</t>
  </si>
  <si>
    <t>1.1.5</t>
  </si>
  <si>
    <t>Электроснабжение объектов Тульского Кремля</t>
  </si>
  <si>
    <t>2.2.9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</si>
  <si>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</si>
  <si>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0,9 км/3,2 МВА</t>
  </si>
  <si>
    <t>0,94 км/2,52 МВА</t>
  </si>
  <si>
    <t>2.2.10</t>
  </si>
  <si>
    <t>2016</t>
  </si>
  <si>
    <t>2.2.11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</si>
  <si>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</si>
  <si>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</si>
  <si>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7,38 км</t>
  </si>
  <si>
    <t>6,05 км</t>
  </si>
  <si>
    <t>1,39 км</t>
  </si>
  <si>
    <t>7 ед.</t>
  </si>
  <si>
    <t>10 км/2,52 МВА</t>
  </si>
  <si>
    <t>50,15 км/2,52 МВА</t>
  </si>
  <si>
    <t>50,15 км/3,78 МВА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</si>
  <si>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</si>
  <si>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</si>
  <si>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0,27 км/0,25 МВА</t>
  </si>
  <si>
    <t>8,65 км/ 2,77 МВА</t>
  </si>
  <si>
    <t>7,38 км/0 МВА</t>
  </si>
  <si>
    <t>16,03 км/2,77 МВА</t>
  </si>
  <si>
    <t>16,93 км/5,97 МВА</t>
  </si>
  <si>
    <t>2.2.13</t>
  </si>
  <si>
    <t>2.2.14</t>
  </si>
  <si>
    <t>Прокладка КЛ-0,4 кВ от ТП 1294 вдоль ул.Металлистов</t>
  </si>
  <si>
    <t>3.4</t>
  </si>
  <si>
    <t>13 шт</t>
  </si>
  <si>
    <t>Разработка (поставка) и внедрение программного обеспечения автоматизированных информационных расчетных систем</t>
  </si>
  <si>
    <t>3 ед</t>
  </si>
  <si>
    <t>2,35 км/1,26 МВА</t>
  </si>
  <si>
    <t>3,12 км</t>
  </si>
  <si>
    <t>9,89 км</t>
  </si>
  <si>
    <t>10,14 МВА</t>
  </si>
  <si>
    <t>16</t>
  </si>
  <si>
    <t>Директор по финансам и экономике АО "ТГЭС"</t>
  </si>
  <si>
    <t>________________ Р.И. Соловьев</t>
  </si>
  <si>
    <t>10,9 км</t>
  </si>
  <si>
    <t>5,1 км</t>
  </si>
  <si>
    <t>21 ед</t>
  </si>
  <si>
    <t>6,48 км/3,5 МВА</t>
  </si>
  <si>
    <t>7,36 МВА</t>
  </si>
  <si>
    <t>1,6 МВА</t>
  </si>
  <si>
    <t>40,81 км</t>
  </si>
  <si>
    <t>45,07 км</t>
  </si>
  <si>
    <t>16 км/0 МВА</t>
  </si>
  <si>
    <t>0 МВА</t>
  </si>
  <si>
    <t>46,41 МВА</t>
  </si>
  <si>
    <t>0,9 км/49,61 МВА</t>
  </si>
  <si>
    <t>1,6 км/1,26 МВА</t>
  </si>
  <si>
    <t>11,49 км/1,26 МВА</t>
  </si>
  <si>
    <t>87,48 км/10,22 МВА</t>
  </si>
  <si>
    <t>Прокладка КЛ-10 кВ от ПС 41 "Перекоп" и от ТП 1294 до ТП 1338, монтаж двухтрансформаторной ТП 1338 в районе ул.М.Смирнова, ул.Демьянова, ул.Бандикова</t>
  </si>
  <si>
    <t>1,6 км/8,62 МВА</t>
  </si>
  <si>
    <t>2.2.15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</si>
  <si>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</si>
  <si>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11</t>
  </si>
  <si>
    <t>мая</t>
  </si>
  <si>
    <t>1,4 км</t>
  </si>
  <si>
    <t>6,87 км/1,26 МВА</t>
  </si>
  <si>
    <t>18,36 км/2,52  МВА</t>
  </si>
  <si>
    <t>18,36 км/12,66 МВА</t>
  </si>
  <si>
    <t>129,92 км/69,88 МВА</t>
  </si>
  <si>
    <t>129,02 км/20,27 МВА</t>
  </si>
  <si>
    <t>41,54 км/ 10,05 МВА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</si>
</sst>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00"/>
    <numFmt numFmtId="189" formatCode="#,##0.00_р_."/>
    <numFmt numFmtId="190" formatCode="#,##0.000_р_.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/>
    </xf>
    <xf numFmtId="190" fontId="9" fillId="33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190" fontId="9" fillId="33" borderId="12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/>
    </xf>
    <xf numFmtId="190" fontId="8" fillId="0" borderId="15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90" fontId="8" fillId="0" borderId="2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right"/>
    </xf>
    <xf numFmtId="188" fontId="9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center" wrapText="1"/>
    </xf>
    <xf numFmtId="188" fontId="9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8" fillId="0" borderId="13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 wrapText="1"/>
    </xf>
    <xf numFmtId="190" fontId="8" fillId="0" borderId="15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8" fillId="0" borderId="18" xfId="0" applyNumberFormat="1" applyFont="1" applyBorder="1" applyAlignment="1">
      <alignment horizontal="center" vertical="center"/>
    </xf>
    <xf numFmtId="190" fontId="8" fillId="0" borderId="19" xfId="0" applyNumberFormat="1" applyFont="1" applyBorder="1" applyAlignment="1">
      <alignment horizontal="center" vertical="center"/>
    </xf>
    <xf numFmtId="190" fontId="8" fillId="0" borderId="20" xfId="0" applyNumberFormat="1" applyFont="1" applyBorder="1" applyAlignment="1">
      <alignment horizontal="center" vertical="center"/>
    </xf>
    <xf numFmtId="190" fontId="8" fillId="0" borderId="23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8" fillId="0" borderId="23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center" vertical="center"/>
    </xf>
    <xf numFmtId="190" fontId="8" fillId="0" borderId="24" xfId="0" applyNumberFormat="1" applyFont="1" applyFill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190" fontId="9" fillId="0" borderId="13" xfId="0" applyNumberFormat="1" applyFont="1" applyBorder="1" applyAlignment="1">
      <alignment horizontal="center"/>
    </xf>
    <xf numFmtId="190" fontId="9" fillId="0" borderId="11" xfId="0" applyNumberFormat="1" applyFont="1" applyFill="1" applyBorder="1" applyAlignment="1">
      <alignment horizontal="center"/>
    </xf>
    <xf numFmtId="190" fontId="9" fillId="0" borderId="12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190" fontId="9" fillId="0" borderId="13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J82"/>
  <sheetViews>
    <sheetView tabSelected="1" zoomScale="115" zoomScaleNormal="115" zoomScaleSheetLayoutView="100" zoomScalePageLayoutView="0" workbookViewId="0" topLeftCell="BP16">
      <selection activeCell="EI58" sqref="EI58:EQ58"/>
    </sheetView>
  </sheetViews>
  <sheetFormatPr defaultColWidth="1.37890625" defaultRowHeight="12.75"/>
  <cols>
    <col min="1" max="2" width="1.37890625" style="26" customWidth="1"/>
    <col min="3" max="3" width="2.25390625" style="26" customWidth="1"/>
    <col min="4" max="22" width="1.37890625" style="26" customWidth="1"/>
    <col min="23" max="23" width="2.00390625" style="26" customWidth="1"/>
    <col min="24" max="70" width="1.37890625" style="26" customWidth="1"/>
    <col min="71" max="71" width="2.625" style="26" customWidth="1"/>
    <col min="72" max="72" width="2.875" style="26" customWidth="1"/>
    <col min="73" max="73" width="4.00390625" style="26" customWidth="1"/>
    <col min="74" max="87" width="1.37890625" style="26" customWidth="1"/>
    <col min="88" max="88" width="2.25390625" style="26" customWidth="1"/>
    <col min="89" max="95" width="1.37890625" style="37" customWidth="1"/>
    <col min="96" max="158" width="1.37890625" style="26" customWidth="1"/>
    <col min="159" max="16384" width="1.37890625" style="13" customWidth="1"/>
  </cols>
  <sheetData>
    <row r="1" spans="89:134" s="1" customFormat="1" ht="11.25">
      <c r="CK1" s="30"/>
      <c r="CL1" s="30"/>
      <c r="CM1" s="30"/>
      <c r="CN1" s="30"/>
      <c r="CO1" s="30"/>
      <c r="CP1" s="30"/>
      <c r="CQ1" s="30"/>
      <c r="ED1" s="14"/>
    </row>
    <row r="2" spans="89:134" s="1" customFormat="1" ht="11.25">
      <c r="CK2" s="30"/>
      <c r="CL2" s="30"/>
      <c r="CM2" s="30"/>
      <c r="CN2" s="30"/>
      <c r="CO2" s="30"/>
      <c r="CP2" s="30"/>
      <c r="CQ2" s="30"/>
      <c r="ED2" s="14"/>
    </row>
    <row r="3" spans="89:134" s="1" customFormat="1" ht="11.25">
      <c r="CK3" s="30"/>
      <c r="CL3" s="30"/>
      <c r="CM3" s="30"/>
      <c r="CN3" s="30"/>
      <c r="CO3" s="30"/>
      <c r="CP3" s="30"/>
      <c r="CQ3" s="30"/>
      <c r="ED3" s="14"/>
    </row>
    <row r="4" spans="1:158" s="2" customFormat="1" ht="11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31"/>
      <c r="CL4" s="31"/>
      <c r="CM4" s="31"/>
      <c r="CN4" s="31"/>
      <c r="CO4" s="31"/>
      <c r="CP4" s="31"/>
      <c r="CQ4" s="31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</row>
    <row r="5" spans="1:158" s="3" customFormat="1" ht="15.75">
      <c r="A5" s="265" t="s">
        <v>46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4" t="s">
        <v>47</v>
      </c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158" s="4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32"/>
      <c r="CL6" s="32"/>
      <c r="CM6" s="32"/>
      <c r="CN6" s="32"/>
      <c r="CO6" s="32"/>
      <c r="CP6" s="32"/>
      <c r="CQ6" s="32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</row>
    <row r="7" spans="1:165" s="5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33"/>
      <c r="CL7" s="33"/>
      <c r="CM7" s="33"/>
      <c r="CN7" s="33"/>
      <c r="CO7" s="33"/>
      <c r="CP7" s="33"/>
      <c r="CQ7" s="33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303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8" t="s">
        <v>48</v>
      </c>
    </row>
    <row r="8" spans="1:165" s="5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33"/>
      <c r="CL8" s="33"/>
      <c r="CM8" s="33"/>
      <c r="CN8" s="33"/>
      <c r="CO8" s="33"/>
      <c r="CP8" s="33"/>
      <c r="CQ8" s="33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17"/>
      <c r="EF8" s="17"/>
      <c r="EG8" s="17"/>
      <c r="EH8" s="17"/>
      <c r="EI8" s="303" t="s">
        <v>188</v>
      </c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</row>
    <row r="9" spans="1:165" s="5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33"/>
      <c r="CL9" s="33"/>
      <c r="CM9" s="33"/>
      <c r="CN9" s="33"/>
      <c r="CO9" s="33"/>
      <c r="CP9" s="33"/>
      <c r="CQ9" s="33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306" t="s">
        <v>189</v>
      </c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</row>
    <row r="10" spans="1:165" s="6" customFormat="1" ht="10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34"/>
      <c r="CL10" s="34"/>
      <c r="CM10" s="34"/>
      <c r="CN10" s="34"/>
      <c r="CO10" s="34"/>
      <c r="CP10" s="34"/>
      <c r="CQ10" s="34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307" t="s">
        <v>1</v>
      </c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</row>
    <row r="11" spans="1:165" s="5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33"/>
      <c r="CL11" s="33"/>
      <c r="CM11" s="33"/>
      <c r="CN11" s="33"/>
      <c r="CO11" s="33"/>
      <c r="CP11" s="33"/>
      <c r="CQ11" s="33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8" t="s">
        <v>49</v>
      </c>
      <c r="ER11" s="300" t="s">
        <v>209</v>
      </c>
      <c r="ES11" s="300"/>
      <c r="ET11" s="17" t="s">
        <v>50</v>
      </c>
      <c r="EU11" s="301" t="s">
        <v>210</v>
      </c>
      <c r="EV11" s="301"/>
      <c r="EW11" s="301"/>
      <c r="EX11" s="301"/>
      <c r="EY11" s="301"/>
      <c r="EZ11" s="301"/>
      <c r="FA11" s="301"/>
      <c r="FB11" s="301"/>
      <c r="FC11" s="302" t="s">
        <v>2</v>
      </c>
      <c r="FD11" s="302"/>
      <c r="FE11" s="300" t="s">
        <v>187</v>
      </c>
      <c r="FF11" s="300"/>
      <c r="FG11" s="17" t="s">
        <v>3</v>
      </c>
      <c r="FH11" s="17"/>
      <c r="FI11" s="17"/>
    </row>
    <row r="12" spans="1:165" s="5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33"/>
      <c r="CL12" s="33"/>
      <c r="CM12" s="33"/>
      <c r="CN12" s="33"/>
      <c r="CO12" s="33"/>
      <c r="CP12" s="33"/>
      <c r="CQ12" s="33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8" t="s">
        <v>51</v>
      </c>
    </row>
    <row r="13" spans="1:158" s="4" customFormat="1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32"/>
      <c r="CL13" s="32"/>
      <c r="CM13" s="32"/>
      <c r="CN13" s="32"/>
      <c r="CO13" s="32"/>
      <c r="CP13" s="32"/>
      <c r="CQ13" s="32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66" s="7" customFormat="1" ht="11.25">
      <c r="A14" s="122" t="s">
        <v>4</v>
      </c>
      <c r="B14" s="122"/>
      <c r="C14" s="122"/>
      <c r="D14" s="122" t="s">
        <v>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 t="s">
        <v>6</v>
      </c>
      <c r="Y14" s="122"/>
      <c r="Z14" s="122"/>
      <c r="AA14" s="122"/>
      <c r="AB14" s="122"/>
      <c r="AC14" s="122"/>
      <c r="AD14" s="122" t="s">
        <v>29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 t="s">
        <v>30</v>
      </c>
      <c r="AO14" s="122"/>
      <c r="AP14" s="122"/>
      <c r="AQ14" s="122"/>
      <c r="AR14" s="122"/>
      <c r="AS14" s="122" t="s">
        <v>30</v>
      </c>
      <c r="AT14" s="122"/>
      <c r="AU14" s="122"/>
      <c r="AV14" s="122"/>
      <c r="AW14" s="122"/>
      <c r="AX14" s="122" t="s">
        <v>32</v>
      </c>
      <c r="AY14" s="122"/>
      <c r="AZ14" s="122"/>
      <c r="BA14" s="122"/>
      <c r="BB14" s="122"/>
      <c r="BC14" s="122"/>
      <c r="BD14" s="122" t="s">
        <v>37</v>
      </c>
      <c r="BE14" s="122"/>
      <c r="BF14" s="122"/>
      <c r="BG14" s="122"/>
      <c r="BH14" s="122"/>
      <c r="BI14" s="122"/>
      <c r="BJ14" s="122" t="s">
        <v>54</v>
      </c>
      <c r="BK14" s="122"/>
      <c r="BL14" s="122"/>
      <c r="BM14" s="122"/>
      <c r="BN14" s="122"/>
      <c r="BO14" s="122"/>
      <c r="BP14" s="292" t="s">
        <v>41</v>
      </c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4"/>
      <c r="DH14" s="266" t="s">
        <v>66</v>
      </c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</row>
    <row r="15" spans="1:166" s="7" customFormat="1" ht="11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 t="s">
        <v>7</v>
      </c>
      <c r="Y15" s="121"/>
      <c r="Z15" s="121"/>
      <c r="AA15" s="121"/>
      <c r="AB15" s="121"/>
      <c r="AC15" s="121"/>
      <c r="AD15" s="121" t="s">
        <v>9</v>
      </c>
      <c r="AE15" s="121"/>
      <c r="AF15" s="121"/>
      <c r="AG15" s="121"/>
      <c r="AH15" s="121"/>
      <c r="AI15" s="121"/>
      <c r="AJ15" s="121"/>
      <c r="AK15" s="121"/>
      <c r="AL15" s="121"/>
      <c r="AM15" s="121"/>
      <c r="AN15" s="121" t="s">
        <v>31</v>
      </c>
      <c r="AO15" s="121"/>
      <c r="AP15" s="121"/>
      <c r="AQ15" s="121"/>
      <c r="AR15" s="121"/>
      <c r="AS15" s="121" t="s">
        <v>44</v>
      </c>
      <c r="AT15" s="121"/>
      <c r="AU15" s="121"/>
      <c r="AV15" s="121"/>
      <c r="AW15" s="121"/>
      <c r="AX15" s="121" t="s">
        <v>33</v>
      </c>
      <c r="AY15" s="121"/>
      <c r="AZ15" s="121"/>
      <c r="BA15" s="121"/>
      <c r="BB15" s="121"/>
      <c r="BC15" s="121"/>
      <c r="BD15" s="121" t="s">
        <v>33</v>
      </c>
      <c r="BE15" s="121"/>
      <c r="BF15" s="121"/>
      <c r="BG15" s="121"/>
      <c r="BH15" s="121"/>
      <c r="BI15" s="121"/>
      <c r="BJ15" s="121" t="s">
        <v>53</v>
      </c>
      <c r="BK15" s="121"/>
      <c r="BL15" s="121"/>
      <c r="BM15" s="121"/>
      <c r="BN15" s="121"/>
      <c r="BO15" s="121"/>
      <c r="BP15" s="121" t="s">
        <v>39</v>
      </c>
      <c r="BQ15" s="121"/>
      <c r="BR15" s="121"/>
      <c r="BS15" s="121"/>
      <c r="BT15" s="121"/>
      <c r="BU15" s="121"/>
      <c r="BV15" s="121"/>
      <c r="BW15" s="217" t="s">
        <v>39</v>
      </c>
      <c r="BX15" s="218"/>
      <c r="BY15" s="218"/>
      <c r="BZ15" s="218"/>
      <c r="CA15" s="218"/>
      <c r="CB15" s="218"/>
      <c r="CC15" s="219"/>
      <c r="CD15" s="121" t="s">
        <v>39</v>
      </c>
      <c r="CE15" s="121"/>
      <c r="CF15" s="121"/>
      <c r="CG15" s="121"/>
      <c r="CH15" s="121"/>
      <c r="CI15" s="121"/>
      <c r="CJ15" s="121"/>
      <c r="CK15" s="298" t="s">
        <v>39</v>
      </c>
      <c r="CL15" s="298"/>
      <c r="CM15" s="298"/>
      <c r="CN15" s="298"/>
      <c r="CO15" s="298"/>
      <c r="CP15" s="298"/>
      <c r="CQ15" s="298"/>
      <c r="CR15" s="121" t="s">
        <v>39</v>
      </c>
      <c r="CS15" s="121"/>
      <c r="CT15" s="121"/>
      <c r="CU15" s="121"/>
      <c r="CV15" s="121"/>
      <c r="CW15" s="121"/>
      <c r="CX15" s="121"/>
      <c r="CY15" s="121" t="s">
        <v>40</v>
      </c>
      <c r="CZ15" s="121"/>
      <c r="DA15" s="121"/>
      <c r="DB15" s="121"/>
      <c r="DC15" s="121"/>
      <c r="DD15" s="121"/>
      <c r="DE15" s="121"/>
      <c r="DF15" s="121"/>
      <c r="DG15" s="121"/>
      <c r="DH15" s="121" t="s">
        <v>39</v>
      </c>
      <c r="DI15" s="121"/>
      <c r="DJ15" s="121"/>
      <c r="DK15" s="121"/>
      <c r="DL15" s="121"/>
      <c r="DM15" s="121"/>
      <c r="DN15" s="121"/>
      <c r="DO15" s="121"/>
      <c r="DP15" s="121"/>
      <c r="DQ15" s="121" t="s">
        <v>39</v>
      </c>
      <c r="DR15" s="121"/>
      <c r="DS15" s="121"/>
      <c r="DT15" s="121"/>
      <c r="DU15" s="121"/>
      <c r="DV15" s="121"/>
      <c r="DW15" s="121"/>
      <c r="DX15" s="121"/>
      <c r="DY15" s="121"/>
      <c r="DZ15" s="121" t="s">
        <v>39</v>
      </c>
      <c r="EA15" s="121"/>
      <c r="EB15" s="121"/>
      <c r="EC15" s="121"/>
      <c r="ED15" s="121"/>
      <c r="EE15" s="121"/>
      <c r="EF15" s="121"/>
      <c r="EG15" s="121"/>
      <c r="EH15" s="121"/>
      <c r="EI15" s="121" t="s">
        <v>39</v>
      </c>
      <c r="EJ15" s="121"/>
      <c r="EK15" s="121"/>
      <c r="EL15" s="121"/>
      <c r="EM15" s="121"/>
      <c r="EN15" s="121"/>
      <c r="EO15" s="121"/>
      <c r="EP15" s="121"/>
      <c r="EQ15" s="121"/>
      <c r="ER15" s="121" t="s">
        <v>39</v>
      </c>
      <c r="ES15" s="121"/>
      <c r="ET15" s="121"/>
      <c r="EU15" s="121"/>
      <c r="EV15" s="121"/>
      <c r="EW15" s="121"/>
      <c r="EX15" s="121"/>
      <c r="EY15" s="121"/>
      <c r="EZ15" s="121"/>
      <c r="FA15" s="171" t="s">
        <v>40</v>
      </c>
      <c r="FB15" s="171"/>
      <c r="FC15" s="171"/>
      <c r="FD15" s="171"/>
      <c r="FE15" s="171"/>
      <c r="FF15" s="171"/>
      <c r="FG15" s="171"/>
      <c r="FH15" s="171"/>
      <c r="FI15" s="171"/>
      <c r="FJ15" s="171"/>
    </row>
    <row r="16" spans="1:166" s="7" customFormat="1" ht="11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 t="s">
        <v>8</v>
      </c>
      <c r="Y16" s="121"/>
      <c r="Z16" s="121"/>
      <c r="AA16" s="121"/>
      <c r="AB16" s="121"/>
      <c r="AC16" s="121"/>
      <c r="AD16" s="121" t="s">
        <v>10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 t="s">
        <v>34</v>
      </c>
      <c r="AO16" s="121"/>
      <c r="AP16" s="121"/>
      <c r="AQ16" s="121"/>
      <c r="AR16" s="121"/>
      <c r="AS16" s="121" t="s">
        <v>45</v>
      </c>
      <c r="AT16" s="121"/>
      <c r="AU16" s="121"/>
      <c r="AV16" s="121"/>
      <c r="AW16" s="121"/>
      <c r="AX16" s="121" t="s">
        <v>34</v>
      </c>
      <c r="AY16" s="121"/>
      <c r="AZ16" s="121"/>
      <c r="BA16" s="121"/>
      <c r="BB16" s="121"/>
      <c r="BC16" s="121"/>
      <c r="BD16" s="121" t="s">
        <v>34</v>
      </c>
      <c r="BE16" s="121"/>
      <c r="BF16" s="121"/>
      <c r="BG16" s="121"/>
      <c r="BH16" s="121"/>
      <c r="BI16" s="121"/>
      <c r="BJ16" s="121" t="s">
        <v>52</v>
      </c>
      <c r="BK16" s="121"/>
      <c r="BL16" s="121"/>
      <c r="BM16" s="121"/>
      <c r="BN16" s="121"/>
      <c r="BO16" s="121"/>
      <c r="BP16" s="121" t="s">
        <v>61</v>
      </c>
      <c r="BQ16" s="121"/>
      <c r="BR16" s="121"/>
      <c r="BS16" s="121"/>
      <c r="BT16" s="121"/>
      <c r="BU16" s="121"/>
      <c r="BV16" s="121"/>
      <c r="BW16" s="295" t="s">
        <v>62</v>
      </c>
      <c r="BX16" s="296"/>
      <c r="BY16" s="296"/>
      <c r="BZ16" s="296"/>
      <c r="CA16" s="296"/>
      <c r="CB16" s="296"/>
      <c r="CC16" s="297"/>
      <c r="CD16" s="121" t="s">
        <v>63</v>
      </c>
      <c r="CE16" s="121"/>
      <c r="CF16" s="121"/>
      <c r="CG16" s="121"/>
      <c r="CH16" s="121"/>
      <c r="CI16" s="121"/>
      <c r="CJ16" s="121"/>
      <c r="CK16" s="298" t="s">
        <v>64</v>
      </c>
      <c r="CL16" s="298"/>
      <c r="CM16" s="298"/>
      <c r="CN16" s="298"/>
      <c r="CO16" s="298"/>
      <c r="CP16" s="298"/>
      <c r="CQ16" s="298"/>
      <c r="CR16" s="121" t="s">
        <v>65</v>
      </c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 t="s">
        <v>61</v>
      </c>
      <c r="DI16" s="121"/>
      <c r="DJ16" s="121"/>
      <c r="DK16" s="121"/>
      <c r="DL16" s="121"/>
      <c r="DM16" s="121"/>
      <c r="DN16" s="121"/>
      <c r="DO16" s="121"/>
      <c r="DP16" s="121"/>
      <c r="DQ16" s="121" t="s">
        <v>62</v>
      </c>
      <c r="DR16" s="121"/>
      <c r="DS16" s="121"/>
      <c r="DT16" s="121"/>
      <c r="DU16" s="121"/>
      <c r="DV16" s="121"/>
      <c r="DW16" s="121"/>
      <c r="DX16" s="121"/>
      <c r="DY16" s="121"/>
      <c r="DZ16" s="121" t="s">
        <v>63</v>
      </c>
      <c r="EA16" s="121"/>
      <c r="EB16" s="121"/>
      <c r="EC16" s="121"/>
      <c r="ED16" s="121"/>
      <c r="EE16" s="121"/>
      <c r="EF16" s="121"/>
      <c r="EG16" s="121"/>
      <c r="EH16" s="121"/>
      <c r="EI16" s="121" t="s">
        <v>64</v>
      </c>
      <c r="EJ16" s="121"/>
      <c r="EK16" s="121"/>
      <c r="EL16" s="121"/>
      <c r="EM16" s="121"/>
      <c r="EN16" s="121"/>
      <c r="EO16" s="121"/>
      <c r="EP16" s="121"/>
      <c r="EQ16" s="121"/>
      <c r="ER16" s="121" t="s">
        <v>65</v>
      </c>
      <c r="ES16" s="121"/>
      <c r="ET16" s="121"/>
      <c r="EU16" s="121"/>
      <c r="EV16" s="121"/>
      <c r="EW16" s="121"/>
      <c r="EX16" s="121"/>
      <c r="EY16" s="121"/>
      <c r="EZ16" s="12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</row>
    <row r="17" spans="1:166" s="7" customFormat="1" ht="11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 t="s">
        <v>11</v>
      </c>
      <c r="AE17" s="121"/>
      <c r="AF17" s="121"/>
      <c r="AG17" s="121"/>
      <c r="AH17" s="121"/>
      <c r="AI17" s="121"/>
      <c r="AJ17" s="121"/>
      <c r="AK17" s="121"/>
      <c r="AL17" s="121"/>
      <c r="AM17" s="121"/>
      <c r="AN17" s="121" t="s">
        <v>38</v>
      </c>
      <c r="AO17" s="121"/>
      <c r="AP17" s="121"/>
      <c r="AQ17" s="121"/>
      <c r="AR17" s="121"/>
      <c r="AS17" s="121" t="s">
        <v>38</v>
      </c>
      <c r="AT17" s="121"/>
      <c r="AU17" s="121"/>
      <c r="AV17" s="121"/>
      <c r="AW17" s="121"/>
      <c r="AX17" s="121" t="s">
        <v>35</v>
      </c>
      <c r="AY17" s="121"/>
      <c r="AZ17" s="121"/>
      <c r="BA17" s="121"/>
      <c r="BB17" s="121"/>
      <c r="BC17" s="121"/>
      <c r="BD17" s="121" t="s">
        <v>35</v>
      </c>
      <c r="BE17" s="121"/>
      <c r="BF17" s="121"/>
      <c r="BG17" s="121"/>
      <c r="BH17" s="121"/>
      <c r="BI17" s="121"/>
      <c r="BJ17" s="121" t="s">
        <v>3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220"/>
      <c r="BX17" s="221"/>
      <c r="BY17" s="221"/>
      <c r="BZ17" s="221"/>
      <c r="CA17" s="221"/>
      <c r="CB17" s="221"/>
      <c r="CC17" s="222"/>
      <c r="CD17" s="121"/>
      <c r="CE17" s="121"/>
      <c r="CF17" s="121"/>
      <c r="CG17" s="121"/>
      <c r="CH17" s="121"/>
      <c r="CI17" s="121"/>
      <c r="CJ17" s="121"/>
      <c r="CK17" s="298"/>
      <c r="CL17" s="298"/>
      <c r="CM17" s="298"/>
      <c r="CN17" s="298"/>
      <c r="CO17" s="298"/>
      <c r="CP17" s="298"/>
      <c r="CQ17" s="298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</row>
    <row r="18" spans="1:166" s="7" customFormat="1" ht="11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2" t="s">
        <v>12</v>
      </c>
      <c r="Y18" s="122"/>
      <c r="Z18" s="122"/>
      <c r="AA18" s="122"/>
      <c r="AB18" s="122"/>
      <c r="AC18" s="122"/>
      <c r="AD18" s="122" t="s">
        <v>42</v>
      </c>
      <c r="AE18" s="122"/>
      <c r="AF18" s="122"/>
      <c r="AG18" s="122"/>
      <c r="AH18" s="122"/>
      <c r="AI18" s="122"/>
      <c r="AJ18" s="122"/>
      <c r="AK18" s="122"/>
      <c r="AL18" s="122"/>
      <c r="AM18" s="122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2" t="s">
        <v>36</v>
      </c>
      <c r="AY18" s="122"/>
      <c r="AZ18" s="122"/>
      <c r="BA18" s="122"/>
      <c r="BB18" s="122"/>
      <c r="BC18" s="122"/>
      <c r="BD18" s="122" t="s">
        <v>36</v>
      </c>
      <c r="BE18" s="122"/>
      <c r="BF18" s="122"/>
      <c r="BG18" s="122"/>
      <c r="BH18" s="122"/>
      <c r="BI18" s="122"/>
      <c r="BJ18" s="122" t="s">
        <v>36</v>
      </c>
      <c r="BK18" s="122"/>
      <c r="BL18" s="122"/>
      <c r="BM18" s="122"/>
      <c r="BN18" s="122"/>
      <c r="BO18" s="122"/>
      <c r="BP18" s="122" t="s">
        <v>42</v>
      </c>
      <c r="BQ18" s="122"/>
      <c r="BR18" s="122"/>
      <c r="BS18" s="122"/>
      <c r="BT18" s="122"/>
      <c r="BU18" s="122"/>
      <c r="BV18" s="122"/>
      <c r="BW18" s="217" t="s">
        <v>42</v>
      </c>
      <c r="BX18" s="218"/>
      <c r="BY18" s="218"/>
      <c r="BZ18" s="218"/>
      <c r="CA18" s="218"/>
      <c r="CB18" s="218"/>
      <c r="CC18" s="219"/>
      <c r="CD18" s="122" t="s">
        <v>42</v>
      </c>
      <c r="CE18" s="122"/>
      <c r="CF18" s="122"/>
      <c r="CG18" s="122"/>
      <c r="CH18" s="122"/>
      <c r="CI18" s="122"/>
      <c r="CJ18" s="122"/>
      <c r="CK18" s="299" t="s">
        <v>42</v>
      </c>
      <c r="CL18" s="299"/>
      <c r="CM18" s="299"/>
      <c r="CN18" s="299"/>
      <c r="CO18" s="299"/>
      <c r="CP18" s="299"/>
      <c r="CQ18" s="299"/>
      <c r="CR18" s="122" t="s">
        <v>42</v>
      </c>
      <c r="CS18" s="122"/>
      <c r="CT18" s="122"/>
      <c r="CU18" s="122"/>
      <c r="CV18" s="122"/>
      <c r="CW18" s="122"/>
      <c r="CX18" s="122"/>
      <c r="CY18" s="122" t="s">
        <v>42</v>
      </c>
      <c r="CZ18" s="122"/>
      <c r="DA18" s="122"/>
      <c r="DB18" s="122"/>
      <c r="DC18" s="122"/>
      <c r="DD18" s="122"/>
      <c r="DE18" s="122"/>
      <c r="DF18" s="122"/>
      <c r="DG18" s="122"/>
      <c r="DH18" s="122" t="s">
        <v>36</v>
      </c>
      <c r="DI18" s="122"/>
      <c r="DJ18" s="122"/>
      <c r="DK18" s="122"/>
      <c r="DL18" s="122"/>
      <c r="DM18" s="122"/>
      <c r="DN18" s="122"/>
      <c r="DO18" s="122"/>
      <c r="DP18" s="122"/>
      <c r="DQ18" s="122" t="s">
        <v>36</v>
      </c>
      <c r="DR18" s="122"/>
      <c r="DS18" s="122"/>
      <c r="DT18" s="122"/>
      <c r="DU18" s="122"/>
      <c r="DV18" s="122"/>
      <c r="DW18" s="122"/>
      <c r="DX18" s="122"/>
      <c r="DY18" s="122"/>
      <c r="DZ18" s="122" t="s">
        <v>36</v>
      </c>
      <c r="EA18" s="122"/>
      <c r="EB18" s="122"/>
      <c r="EC18" s="122"/>
      <c r="ED18" s="122"/>
      <c r="EE18" s="122"/>
      <c r="EF18" s="122"/>
      <c r="EG18" s="122"/>
      <c r="EH18" s="122"/>
      <c r="EI18" s="122" t="s">
        <v>36</v>
      </c>
      <c r="EJ18" s="122"/>
      <c r="EK18" s="122"/>
      <c r="EL18" s="122"/>
      <c r="EM18" s="122"/>
      <c r="EN18" s="122"/>
      <c r="EO18" s="122"/>
      <c r="EP18" s="122"/>
      <c r="EQ18" s="122"/>
      <c r="ER18" s="122" t="s">
        <v>36</v>
      </c>
      <c r="ES18" s="122"/>
      <c r="ET18" s="122"/>
      <c r="EU18" s="122"/>
      <c r="EV18" s="122"/>
      <c r="EW18" s="122"/>
      <c r="EX18" s="122"/>
      <c r="EY18" s="122"/>
      <c r="EZ18" s="122"/>
      <c r="FA18" s="172" t="s">
        <v>36</v>
      </c>
      <c r="FB18" s="172"/>
      <c r="FC18" s="172"/>
      <c r="FD18" s="172"/>
      <c r="FE18" s="172"/>
      <c r="FF18" s="172"/>
      <c r="FG18" s="172"/>
      <c r="FH18" s="172"/>
      <c r="FI18" s="172"/>
      <c r="FJ18" s="172"/>
    </row>
    <row r="19" spans="1:166" s="7" customFormat="1" ht="11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220"/>
      <c r="Y19" s="221"/>
      <c r="Z19" s="221"/>
      <c r="AA19" s="221"/>
      <c r="AB19" s="221"/>
      <c r="AC19" s="222"/>
      <c r="AD19" s="114" t="s">
        <v>43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220"/>
      <c r="AY19" s="221"/>
      <c r="AZ19" s="221"/>
      <c r="BA19" s="221"/>
      <c r="BB19" s="221"/>
      <c r="BC19" s="222"/>
      <c r="BD19" s="220"/>
      <c r="BE19" s="221"/>
      <c r="BF19" s="221"/>
      <c r="BG19" s="221"/>
      <c r="BH19" s="221"/>
      <c r="BI19" s="222"/>
      <c r="BJ19" s="220"/>
      <c r="BK19" s="221"/>
      <c r="BL19" s="221"/>
      <c r="BM19" s="221"/>
      <c r="BN19" s="221"/>
      <c r="BO19" s="222"/>
      <c r="BP19" s="220" t="s">
        <v>43</v>
      </c>
      <c r="BQ19" s="221"/>
      <c r="BR19" s="221"/>
      <c r="BS19" s="221"/>
      <c r="BT19" s="221"/>
      <c r="BU19" s="221"/>
      <c r="BV19" s="222"/>
      <c r="BW19" s="220" t="s">
        <v>43</v>
      </c>
      <c r="BX19" s="221"/>
      <c r="BY19" s="221"/>
      <c r="BZ19" s="221"/>
      <c r="CA19" s="221"/>
      <c r="CB19" s="221"/>
      <c r="CC19" s="222"/>
      <c r="CD19" s="220" t="s">
        <v>43</v>
      </c>
      <c r="CE19" s="221"/>
      <c r="CF19" s="221"/>
      <c r="CG19" s="221"/>
      <c r="CH19" s="221"/>
      <c r="CI19" s="221"/>
      <c r="CJ19" s="222"/>
      <c r="CK19" s="223" t="s">
        <v>43</v>
      </c>
      <c r="CL19" s="224"/>
      <c r="CM19" s="224"/>
      <c r="CN19" s="224"/>
      <c r="CO19" s="224"/>
      <c r="CP19" s="224"/>
      <c r="CQ19" s="225"/>
      <c r="CR19" s="220" t="s">
        <v>43</v>
      </c>
      <c r="CS19" s="221"/>
      <c r="CT19" s="221"/>
      <c r="CU19" s="221"/>
      <c r="CV19" s="221"/>
      <c r="CW19" s="221"/>
      <c r="CX19" s="222"/>
      <c r="CY19" s="114" t="s">
        <v>43</v>
      </c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</row>
    <row r="20" spans="1:166" s="8" customFormat="1" ht="22.5" customHeight="1">
      <c r="A20" s="93"/>
      <c r="B20" s="93"/>
      <c r="C20" s="93"/>
      <c r="D20" s="261" t="s">
        <v>13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3"/>
      <c r="X20" s="93"/>
      <c r="Y20" s="93"/>
      <c r="Z20" s="93"/>
      <c r="AA20" s="93"/>
      <c r="AB20" s="93"/>
      <c r="AC20" s="93"/>
      <c r="AD20" s="109" t="str">
        <f>CY20</f>
        <v>129,92 км/69,88 МВА</v>
      </c>
      <c r="AE20" s="110"/>
      <c r="AF20" s="110"/>
      <c r="AG20" s="110"/>
      <c r="AH20" s="110"/>
      <c r="AI20" s="110"/>
      <c r="AJ20" s="110"/>
      <c r="AK20" s="110"/>
      <c r="AL20" s="110"/>
      <c r="AM20" s="111"/>
      <c r="AN20" s="93" t="s">
        <v>58</v>
      </c>
      <c r="AO20" s="93"/>
      <c r="AP20" s="93"/>
      <c r="AQ20" s="93"/>
      <c r="AR20" s="93"/>
      <c r="AS20" s="93" t="s">
        <v>59</v>
      </c>
      <c r="AT20" s="93"/>
      <c r="AU20" s="93"/>
      <c r="AV20" s="93"/>
      <c r="AW20" s="93"/>
      <c r="AX20" s="103">
        <f>AX21+AX40+AX66</f>
        <v>1694.13</v>
      </c>
      <c r="AY20" s="103"/>
      <c r="AZ20" s="103"/>
      <c r="BA20" s="103"/>
      <c r="BB20" s="103"/>
      <c r="BC20" s="103"/>
      <c r="BD20" s="103">
        <f>BD21+BD40+BD66</f>
        <v>282.21000000000004</v>
      </c>
      <c r="BE20" s="103"/>
      <c r="BF20" s="103"/>
      <c r="BG20" s="103"/>
      <c r="BH20" s="103"/>
      <c r="BI20" s="103"/>
      <c r="BJ20" s="103">
        <f>BJ21+BJ40+BJ66</f>
        <v>276.33</v>
      </c>
      <c r="BK20" s="103"/>
      <c r="BL20" s="103"/>
      <c r="BM20" s="103"/>
      <c r="BN20" s="103"/>
      <c r="BO20" s="103"/>
      <c r="BP20" s="108" t="s">
        <v>145</v>
      </c>
      <c r="BQ20" s="108"/>
      <c r="BR20" s="108"/>
      <c r="BS20" s="108"/>
      <c r="BT20" s="108"/>
      <c r="BU20" s="108"/>
      <c r="BV20" s="108"/>
      <c r="BW20" s="109" t="s">
        <v>168</v>
      </c>
      <c r="BX20" s="110"/>
      <c r="BY20" s="110"/>
      <c r="BZ20" s="110"/>
      <c r="CA20" s="110"/>
      <c r="CB20" s="110"/>
      <c r="CC20" s="111"/>
      <c r="CD20" s="108" t="s">
        <v>175</v>
      </c>
      <c r="CE20" s="108"/>
      <c r="CF20" s="108"/>
      <c r="CG20" s="108"/>
      <c r="CH20" s="108"/>
      <c r="CI20" s="108"/>
      <c r="CJ20" s="108"/>
      <c r="CK20" s="129" t="s">
        <v>214</v>
      </c>
      <c r="CL20" s="129"/>
      <c r="CM20" s="129"/>
      <c r="CN20" s="129"/>
      <c r="CO20" s="129"/>
      <c r="CP20" s="129"/>
      <c r="CQ20" s="129"/>
      <c r="CR20" s="108" t="s">
        <v>198</v>
      </c>
      <c r="CS20" s="108"/>
      <c r="CT20" s="108"/>
      <c r="CU20" s="108"/>
      <c r="CV20" s="108"/>
      <c r="CW20" s="108"/>
      <c r="CX20" s="108"/>
      <c r="CY20" s="109" t="s">
        <v>215</v>
      </c>
      <c r="CZ20" s="110"/>
      <c r="DA20" s="110"/>
      <c r="DB20" s="110"/>
      <c r="DC20" s="110"/>
      <c r="DD20" s="110"/>
      <c r="DE20" s="110"/>
      <c r="DF20" s="110"/>
      <c r="DG20" s="111"/>
      <c r="DH20" s="105">
        <f>DH21+DH40+DH66</f>
        <v>409.1</v>
      </c>
      <c r="DI20" s="106"/>
      <c r="DJ20" s="106"/>
      <c r="DK20" s="106"/>
      <c r="DL20" s="106"/>
      <c r="DM20" s="106"/>
      <c r="DN20" s="106"/>
      <c r="DO20" s="106"/>
      <c r="DP20" s="107"/>
      <c r="DQ20" s="105">
        <f>DQ21+DQ40+DQ66</f>
        <v>348.32</v>
      </c>
      <c r="DR20" s="106"/>
      <c r="DS20" s="106"/>
      <c r="DT20" s="106"/>
      <c r="DU20" s="106"/>
      <c r="DV20" s="106"/>
      <c r="DW20" s="106"/>
      <c r="DX20" s="106"/>
      <c r="DY20" s="107"/>
      <c r="DZ20" s="105">
        <f>DZ21+DZ40+DZ66</f>
        <v>378.1699999999999</v>
      </c>
      <c r="EA20" s="106"/>
      <c r="EB20" s="106"/>
      <c r="EC20" s="106"/>
      <c r="ED20" s="106"/>
      <c r="EE20" s="106"/>
      <c r="EF20" s="106"/>
      <c r="EG20" s="106"/>
      <c r="EH20" s="107"/>
      <c r="EI20" s="105">
        <f>EI21+EI40+EI66</f>
        <v>276.33</v>
      </c>
      <c r="EJ20" s="106"/>
      <c r="EK20" s="106"/>
      <c r="EL20" s="106"/>
      <c r="EM20" s="106"/>
      <c r="EN20" s="106"/>
      <c r="EO20" s="106"/>
      <c r="EP20" s="106"/>
      <c r="EQ20" s="107"/>
      <c r="ER20" s="105">
        <f>ER21+ER40+ER66</f>
        <v>282.21</v>
      </c>
      <c r="ES20" s="106"/>
      <c r="ET20" s="106"/>
      <c r="EU20" s="106"/>
      <c r="EV20" s="106"/>
      <c r="EW20" s="106"/>
      <c r="EX20" s="106"/>
      <c r="EY20" s="106"/>
      <c r="EZ20" s="107"/>
      <c r="FA20" s="163">
        <f>FA21+FA40+FA66</f>
        <v>1694.13</v>
      </c>
      <c r="FB20" s="163"/>
      <c r="FC20" s="163"/>
      <c r="FD20" s="163"/>
      <c r="FE20" s="163"/>
      <c r="FF20" s="163"/>
      <c r="FG20" s="163"/>
      <c r="FH20" s="163"/>
      <c r="FI20" s="163"/>
      <c r="FJ20" s="163"/>
    </row>
    <row r="21" spans="1:166" s="8" customFormat="1" ht="10.5">
      <c r="A21" s="237" t="s">
        <v>0</v>
      </c>
      <c r="B21" s="238"/>
      <c r="C21" s="239"/>
      <c r="D21" s="260" t="s">
        <v>14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28"/>
      <c r="Y21" s="229"/>
      <c r="Z21" s="229"/>
      <c r="AA21" s="229"/>
      <c r="AB21" s="229"/>
      <c r="AC21" s="230"/>
      <c r="AD21" s="115" t="str">
        <f>CY21</f>
        <v>0,9 км/49,61 МВА</v>
      </c>
      <c r="AE21" s="116"/>
      <c r="AF21" s="116"/>
      <c r="AG21" s="116"/>
      <c r="AH21" s="116"/>
      <c r="AI21" s="116"/>
      <c r="AJ21" s="116"/>
      <c r="AK21" s="116"/>
      <c r="AL21" s="116"/>
      <c r="AM21" s="117"/>
      <c r="AN21" s="237" t="s">
        <v>58</v>
      </c>
      <c r="AO21" s="238"/>
      <c r="AP21" s="238"/>
      <c r="AQ21" s="238"/>
      <c r="AR21" s="239"/>
      <c r="AS21" s="237" t="s">
        <v>59</v>
      </c>
      <c r="AT21" s="238"/>
      <c r="AU21" s="238"/>
      <c r="AV21" s="238"/>
      <c r="AW21" s="239"/>
      <c r="AX21" s="123">
        <f>AX23+AX32</f>
        <v>114.569</v>
      </c>
      <c r="AY21" s="124"/>
      <c r="AZ21" s="124"/>
      <c r="BA21" s="124"/>
      <c r="BB21" s="124"/>
      <c r="BC21" s="125"/>
      <c r="BD21" s="123">
        <f>BD23+BD32</f>
        <v>0</v>
      </c>
      <c r="BE21" s="124"/>
      <c r="BF21" s="124"/>
      <c r="BG21" s="124"/>
      <c r="BH21" s="124"/>
      <c r="BI21" s="125"/>
      <c r="BJ21" s="123">
        <f>BJ23+BJ32</f>
        <v>6.595</v>
      </c>
      <c r="BK21" s="124"/>
      <c r="BL21" s="124"/>
      <c r="BM21" s="124"/>
      <c r="BN21" s="124"/>
      <c r="BO21" s="125"/>
      <c r="BP21" s="115" t="s">
        <v>144</v>
      </c>
      <c r="BQ21" s="116"/>
      <c r="BR21" s="116"/>
      <c r="BS21" s="116"/>
      <c r="BT21" s="116"/>
      <c r="BU21" s="116"/>
      <c r="BV21" s="117"/>
      <c r="BW21" s="115" t="s">
        <v>132</v>
      </c>
      <c r="BX21" s="116"/>
      <c r="BY21" s="116"/>
      <c r="BZ21" s="116"/>
      <c r="CA21" s="116"/>
      <c r="CB21" s="116"/>
      <c r="CC21" s="117"/>
      <c r="CD21" s="115" t="s">
        <v>155</v>
      </c>
      <c r="CE21" s="116"/>
      <c r="CF21" s="116"/>
      <c r="CG21" s="116"/>
      <c r="CH21" s="116"/>
      <c r="CI21" s="116"/>
      <c r="CJ21" s="117"/>
      <c r="CK21" s="115" t="s">
        <v>186</v>
      </c>
      <c r="CL21" s="116"/>
      <c r="CM21" s="116"/>
      <c r="CN21" s="116"/>
      <c r="CO21" s="116"/>
      <c r="CP21" s="116"/>
      <c r="CQ21" s="117"/>
      <c r="CR21" s="115" t="s">
        <v>199</v>
      </c>
      <c r="CS21" s="116"/>
      <c r="CT21" s="116"/>
      <c r="CU21" s="116"/>
      <c r="CV21" s="116"/>
      <c r="CW21" s="116"/>
      <c r="CX21" s="117"/>
      <c r="CY21" s="115" t="s">
        <v>201</v>
      </c>
      <c r="CZ21" s="116"/>
      <c r="DA21" s="116"/>
      <c r="DB21" s="116"/>
      <c r="DC21" s="116"/>
      <c r="DD21" s="116"/>
      <c r="DE21" s="116"/>
      <c r="DF21" s="116"/>
      <c r="DG21" s="117"/>
      <c r="DH21" s="123">
        <f>DH23+DH32</f>
        <v>65.422</v>
      </c>
      <c r="DI21" s="124"/>
      <c r="DJ21" s="124"/>
      <c r="DK21" s="124"/>
      <c r="DL21" s="124"/>
      <c r="DM21" s="124"/>
      <c r="DN21" s="124"/>
      <c r="DO21" s="124"/>
      <c r="DP21" s="125"/>
      <c r="DQ21" s="123">
        <f>DQ23+DQ32</f>
        <v>1.556</v>
      </c>
      <c r="DR21" s="124"/>
      <c r="DS21" s="124"/>
      <c r="DT21" s="124"/>
      <c r="DU21" s="124"/>
      <c r="DV21" s="124"/>
      <c r="DW21" s="124"/>
      <c r="DX21" s="124"/>
      <c r="DY21" s="125"/>
      <c r="DZ21" s="123">
        <f>DZ23+DZ32</f>
        <v>40.996</v>
      </c>
      <c r="EA21" s="124"/>
      <c r="EB21" s="124"/>
      <c r="EC21" s="124"/>
      <c r="ED21" s="124"/>
      <c r="EE21" s="124"/>
      <c r="EF21" s="124"/>
      <c r="EG21" s="124"/>
      <c r="EH21" s="125"/>
      <c r="EI21" s="123">
        <f>EI23+EI32</f>
        <v>6.595</v>
      </c>
      <c r="EJ21" s="124"/>
      <c r="EK21" s="124"/>
      <c r="EL21" s="124"/>
      <c r="EM21" s="124"/>
      <c r="EN21" s="124"/>
      <c r="EO21" s="124"/>
      <c r="EP21" s="124"/>
      <c r="EQ21" s="125"/>
      <c r="ER21" s="123">
        <f>ER23+ER32</f>
        <v>0</v>
      </c>
      <c r="ES21" s="124"/>
      <c r="ET21" s="124"/>
      <c r="EU21" s="124"/>
      <c r="EV21" s="124"/>
      <c r="EW21" s="124"/>
      <c r="EX21" s="124"/>
      <c r="EY21" s="124"/>
      <c r="EZ21" s="125"/>
      <c r="FA21" s="151">
        <f>FA23+FA32</f>
        <v>114.569</v>
      </c>
      <c r="FB21" s="152"/>
      <c r="FC21" s="152"/>
      <c r="FD21" s="152"/>
      <c r="FE21" s="152"/>
      <c r="FF21" s="152"/>
      <c r="FG21" s="152"/>
      <c r="FH21" s="152"/>
      <c r="FI21" s="152"/>
      <c r="FJ21" s="153"/>
    </row>
    <row r="22" spans="1:166" s="8" customFormat="1" ht="10.5">
      <c r="A22" s="243"/>
      <c r="B22" s="244"/>
      <c r="C22" s="245"/>
      <c r="D22" s="259" t="s">
        <v>15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31"/>
      <c r="Y22" s="232"/>
      <c r="Z22" s="232"/>
      <c r="AA22" s="232"/>
      <c r="AB22" s="232"/>
      <c r="AC22" s="233"/>
      <c r="AD22" s="118"/>
      <c r="AE22" s="119"/>
      <c r="AF22" s="119"/>
      <c r="AG22" s="119"/>
      <c r="AH22" s="119"/>
      <c r="AI22" s="119"/>
      <c r="AJ22" s="119"/>
      <c r="AK22" s="119"/>
      <c r="AL22" s="119"/>
      <c r="AM22" s="120"/>
      <c r="AN22" s="243"/>
      <c r="AO22" s="244"/>
      <c r="AP22" s="244"/>
      <c r="AQ22" s="244"/>
      <c r="AR22" s="245"/>
      <c r="AS22" s="243"/>
      <c r="AT22" s="244"/>
      <c r="AU22" s="244"/>
      <c r="AV22" s="244"/>
      <c r="AW22" s="245"/>
      <c r="AX22" s="126"/>
      <c r="AY22" s="127"/>
      <c r="AZ22" s="127"/>
      <c r="BA22" s="127"/>
      <c r="BB22" s="127"/>
      <c r="BC22" s="128"/>
      <c r="BD22" s="126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8"/>
      <c r="BP22" s="118"/>
      <c r="BQ22" s="119"/>
      <c r="BR22" s="119"/>
      <c r="BS22" s="119"/>
      <c r="BT22" s="119"/>
      <c r="BU22" s="119"/>
      <c r="BV22" s="120"/>
      <c r="BW22" s="118"/>
      <c r="BX22" s="119"/>
      <c r="BY22" s="119"/>
      <c r="BZ22" s="119"/>
      <c r="CA22" s="119"/>
      <c r="CB22" s="119"/>
      <c r="CC22" s="120"/>
      <c r="CD22" s="118"/>
      <c r="CE22" s="119"/>
      <c r="CF22" s="119"/>
      <c r="CG22" s="119"/>
      <c r="CH22" s="119"/>
      <c r="CI22" s="119"/>
      <c r="CJ22" s="120"/>
      <c r="CK22" s="118"/>
      <c r="CL22" s="119"/>
      <c r="CM22" s="119"/>
      <c r="CN22" s="119"/>
      <c r="CO22" s="119"/>
      <c r="CP22" s="119"/>
      <c r="CQ22" s="120"/>
      <c r="CR22" s="118"/>
      <c r="CS22" s="119"/>
      <c r="CT22" s="119"/>
      <c r="CU22" s="119"/>
      <c r="CV22" s="119"/>
      <c r="CW22" s="119"/>
      <c r="CX22" s="120"/>
      <c r="CY22" s="118"/>
      <c r="CZ22" s="119"/>
      <c r="DA22" s="119"/>
      <c r="DB22" s="119"/>
      <c r="DC22" s="119"/>
      <c r="DD22" s="119"/>
      <c r="DE22" s="119"/>
      <c r="DF22" s="119"/>
      <c r="DG22" s="120"/>
      <c r="DH22" s="126"/>
      <c r="DI22" s="127"/>
      <c r="DJ22" s="127"/>
      <c r="DK22" s="127"/>
      <c r="DL22" s="127"/>
      <c r="DM22" s="127"/>
      <c r="DN22" s="127"/>
      <c r="DO22" s="127"/>
      <c r="DP22" s="128"/>
      <c r="DQ22" s="126"/>
      <c r="DR22" s="127"/>
      <c r="DS22" s="127"/>
      <c r="DT22" s="127"/>
      <c r="DU22" s="127"/>
      <c r="DV22" s="127"/>
      <c r="DW22" s="127"/>
      <c r="DX22" s="127"/>
      <c r="DY22" s="128"/>
      <c r="DZ22" s="126"/>
      <c r="EA22" s="127"/>
      <c r="EB22" s="127"/>
      <c r="EC22" s="127"/>
      <c r="ED22" s="127"/>
      <c r="EE22" s="127"/>
      <c r="EF22" s="127"/>
      <c r="EG22" s="127"/>
      <c r="EH22" s="128"/>
      <c r="EI22" s="126"/>
      <c r="EJ22" s="127"/>
      <c r="EK22" s="127"/>
      <c r="EL22" s="127"/>
      <c r="EM22" s="127"/>
      <c r="EN22" s="127"/>
      <c r="EO22" s="127"/>
      <c r="EP22" s="127"/>
      <c r="EQ22" s="128"/>
      <c r="ER22" s="126"/>
      <c r="ES22" s="127"/>
      <c r="ET22" s="127"/>
      <c r="EU22" s="127"/>
      <c r="EV22" s="127"/>
      <c r="EW22" s="127"/>
      <c r="EX22" s="127"/>
      <c r="EY22" s="127"/>
      <c r="EZ22" s="128"/>
      <c r="FA22" s="154"/>
      <c r="FB22" s="155"/>
      <c r="FC22" s="155"/>
      <c r="FD22" s="155"/>
      <c r="FE22" s="155"/>
      <c r="FF22" s="155"/>
      <c r="FG22" s="155"/>
      <c r="FH22" s="155"/>
      <c r="FI22" s="155"/>
      <c r="FJ22" s="156"/>
    </row>
    <row r="23" spans="1:166" s="8" customFormat="1" ht="11.25" customHeight="1">
      <c r="A23" s="237" t="s">
        <v>17</v>
      </c>
      <c r="B23" s="238"/>
      <c r="C23" s="239"/>
      <c r="D23" s="260" t="s">
        <v>55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28"/>
      <c r="Y23" s="229"/>
      <c r="Z23" s="229"/>
      <c r="AA23" s="229"/>
      <c r="AB23" s="229"/>
      <c r="AC23" s="230"/>
      <c r="AD23" s="196" t="str">
        <f>CY23</f>
        <v>0,9 км/49,61 МВА</v>
      </c>
      <c r="AE23" s="197"/>
      <c r="AF23" s="197"/>
      <c r="AG23" s="197"/>
      <c r="AH23" s="197"/>
      <c r="AI23" s="197"/>
      <c r="AJ23" s="197"/>
      <c r="AK23" s="197"/>
      <c r="AL23" s="197"/>
      <c r="AM23" s="198"/>
      <c r="AN23" s="237" t="s">
        <v>58</v>
      </c>
      <c r="AO23" s="238"/>
      <c r="AP23" s="238"/>
      <c r="AQ23" s="238"/>
      <c r="AR23" s="239"/>
      <c r="AS23" s="237" t="s">
        <v>59</v>
      </c>
      <c r="AT23" s="238"/>
      <c r="AU23" s="238"/>
      <c r="AV23" s="238"/>
      <c r="AW23" s="239"/>
      <c r="AX23" s="123">
        <f>AX25+AX26+AX27+AX28+AX31</f>
        <v>81.337</v>
      </c>
      <c r="AY23" s="124"/>
      <c r="AZ23" s="124"/>
      <c r="BA23" s="124"/>
      <c r="BB23" s="124"/>
      <c r="BC23" s="125"/>
      <c r="BD23" s="123">
        <f>BD25+BD26+BD27+BD28</f>
        <v>0</v>
      </c>
      <c r="BE23" s="124"/>
      <c r="BF23" s="124"/>
      <c r="BG23" s="124"/>
      <c r="BH23" s="124"/>
      <c r="BI23" s="125"/>
      <c r="BJ23" s="123">
        <f>BJ25+BJ26+BJ27+BJ28+BJ31</f>
        <v>6.595</v>
      </c>
      <c r="BK23" s="124"/>
      <c r="BL23" s="124"/>
      <c r="BM23" s="124"/>
      <c r="BN23" s="124"/>
      <c r="BO23" s="125"/>
      <c r="BP23" s="208" t="s">
        <v>144</v>
      </c>
      <c r="BQ23" s="209"/>
      <c r="BR23" s="209"/>
      <c r="BS23" s="209"/>
      <c r="BT23" s="209"/>
      <c r="BU23" s="209"/>
      <c r="BV23" s="210"/>
      <c r="BW23" s="208" t="s">
        <v>132</v>
      </c>
      <c r="BX23" s="209"/>
      <c r="BY23" s="209"/>
      <c r="BZ23" s="209"/>
      <c r="CA23" s="209"/>
      <c r="CB23" s="209"/>
      <c r="CC23" s="210"/>
      <c r="CD23" s="208" t="s">
        <v>155</v>
      </c>
      <c r="CE23" s="209"/>
      <c r="CF23" s="209"/>
      <c r="CG23" s="209"/>
      <c r="CH23" s="209"/>
      <c r="CI23" s="209"/>
      <c r="CJ23" s="210"/>
      <c r="CK23" s="115" t="s">
        <v>186</v>
      </c>
      <c r="CL23" s="116"/>
      <c r="CM23" s="116"/>
      <c r="CN23" s="116"/>
      <c r="CO23" s="116"/>
      <c r="CP23" s="116"/>
      <c r="CQ23" s="117"/>
      <c r="CR23" s="115" t="s">
        <v>199</v>
      </c>
      <c r="CS23" s="116"/>
      <c r="CT23" s="116"/>
      <c r="CU23" s="116"/>
      <c r="CV23" s="116"/>
      <c r="CW23" s="116"/>
      <c r="CX23" s="117"/>
      <c r="CY23" s="196" t="s">
        <v>201</v>
      </c>
      <c r="CZ23" s="197"/>
      <c r="DA23" s="197"/>
      <c r="DB23" s="197"/>
      <c r="DC23" s="197"/>
      <c r="DD23" s="197"/>
      <c r="DE23" s="197"/>
      <c r="DF23" s="197"/>
      <c r="DG23" s="198"/>
      <c r="DH23" s="123">
        <f>DH25+DH26+DH27+DH28</f>
        <v>32.190000000000005</v>
      </c>
      <c r="DI23" s="124"/>
      <c r="DJ23" s="124"/>
      <c r="DK23" s="124"/>
      <c r="DL23" s="124"/>
      <c r="DM23" s="124"/>
      <c r="DN23" s="124"/>
      <c r="DO23" s="124"/>
      <c r="DP23" s="125"/>
      <c r="DQ23" s="123">
        <f>DQ25+DQ26+DQ27+DQ28</f>
        <v>1.556</v>
      </c>
      <c r="DR23" s="124"/>
      <c r="DS23" s="124"/>
      <c r="DT23" s="124"/>
      <c r="DU23" s="124"/>
      <c r="DV23" s="124"/>
      <c r="DW23" s="124"/>
      <c r="DX23" s="124"/>
      <c r="DY23" s="125"/>
      <c r="DZ23" s="123">
        <f>DZ28+DZ31</f>
        <v>40.996</v>
      </c>
      <c r="EA23" s="124"/>
      <c r="EB23" s="124"/>
      <c r="EC23" s="124"/>
      <c r="ED23" s="124"/>
      <c r="EE23" s="124"/>
      <c r="EF23" s="124"/>
      <c r="EG23" s="124"/>
      <c r="EH23" s="125"/>
      <c r="EI23" s="123">
        <f>EI25+EI26+EI27+EI28</f>
        <v>6.595</v>
      </c>
      <c r="EJ23" s="124"/>
      <c r="EK23" s="124"/>
      <c r="EL23" s="124"/>
      <c r="EM23" s="124"/>
      <c r="EN23" s="124"/>
      <c r="EO23" s="124"/>
      <c r="EP23" s="124"/>
      <c r="EQ23" s="125"/>
      <c r="ER23" s="123">
        <f>ER25+ER26+ER27+ER28</f>
        <v>0</v>
      </c>
      <c r="ES23" s="124"/>
      <c r="ET23" s="124"/>
      <c r="EU23" s="124"/>
      <c r="EV23" s="124"/>
      <c r="EW23" s="124"/>
      <c r="EX23" s="124"/>
      <c r="EY23" s="124"/>
      <c r="EZ23" s="125"/>
      <c r="FA23" s="151">
        <f>SUM(FA25:FJ28)+FA31</f>
        <v>81.337</v>
      </c>
      <c r="FB23" s="152"/>
      <c r="FC23" s="152"/>
      <c r="FD23" s="152"/>
      <c r="FE23" s="152"/>
      <c r="FF23" s="152"/>
      <c r="FG23" s="152"/>
      <c r="FH23" s="152"/>
      <c r="FI23" s="152"/>
      <c r="FJ23" s="153"/>
    </row>
    <row r="24" spans="1:166" s="8" customFormat="1" ht="12" customHeight="1">
      <c r="A24" s="243"/>
      <c r="B24" s="244"/>
      <c r="C24" s="245"/>
      <c r="D24" s="259" t="s">
        <v>16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31"/>
      <c r="Y24" s="232"/>
      <c r="Z24" s="232"/>
      <c r="AA24" s="232"/>
      <c r="AB24" s="232"/>
      <c r="AC24" s="233"/>
      <c r="AD24" s="202"/>
      <c r="AE24" s="203"/>
      <c r="AF24" s="203"/>
      <c r="AG24" s="203"/>
      <c r="AH24" s="203"/>
      <c r="AI24" s="203"/>
      <c r="AJ24" s="203"/>
      <c r="AK24" s="203"/>
      <c r="AL24" s="203"/>
      <c r="AM24" s="204"/>
      <c r="AN24" s="243"/>
      <c r="AO24" s="244"/>
      <c r="AP24" s="244"/>
      <c r="AQ24" s="244"/>
      <c r="AR24" s="245"/>
      <c r="AS24" s="243"/>
      <c r="AT24" s="244"/>
      <c r="AU24" s="244"/>
      <c r="AV24" s="244"/>
      <c r="AW24" s="245"/>
      <c r="AX24" s="126"/>
      <c r="AY24" s="127"/>
      <c r="AZ24" s="127"/>
      <c r="BA24" s="127"/>
      <c r="BB24" s="127"/>
      <c r="BC24" s="128"/>
      <c r="BD24" s="126"/>
      <c r="BE24" s="127"/>
      <c r="BF24" s="127"/>
      <c r="BG24" s="127"/>
      <c r="BH24" s="127"/>
      <c r="BI24" s="128"/>
      <c r="BJ24" s="126"/>
      <c r="BK24" s="127"/>
      <c r="BL24" s="127"/>
      <c r="BM24" s="127"/>
      <c r="BN24" s="127"/>
      <c r="BO24" s="128"/>
      <c r="BP24" s="211"/>
      <c r="BQ24" s="212"/>
      <c r="BR24" s="212"/>
      <c r="BS24" s="212"/>
      <c r="BT24" s="212"/>
      <c r="BU24" s="212"/>
      <c r="BV24" s="213"/>
      <c r="BW24" s="211"/>
      <c r="BX24" s="212"/>
      <c r="BY24" s="212"/>
      <c r="BZ24" s="212"/>
      <c r="CA24" s="212"/>
      <c r="CB24" s="212"/>
      <c r="CC24" s="213"/>
      <c r="CD24" s="211"/>
      <c r="CE24" s="212"/>
      <c r="CF24" s="212"/>
      <c r="CG24" s="212"/>
      <c r="CH24" s="212"/>
      <c r="CI24" s="212"/>
      <c r="CJ24" s="213"/>
      <c r="CK24" s="118"/>
      <c r="CL24" s="119"/>
      <c r="CM24" s="119"/>
      <c r="CN24" s="119"/>
      <c r="CO24" s="119"/>
      <c r="CP24" s="119"/>
      <c r="CQ24" s="120"/>
      <c r="CR24" s="118"/>
      <c r="CS24" s="119"/>
      <c r="CT24" s="119"/>
      <c r="CU24" s="119"/>
      <c r="CV24" s="119"/>
      <c r="CW24" s="119"/>
      <c r="CX24" s="120"/>
      <c r="CY24" s="202"/>
      <c r="CZ24" s="203"/>
      <c r="DA24" s="203"/>
      <c r="DB24" s="203"/>
      <c r="DC24" s="203"/>
      <c r="DD24" s="203"/>
      <c r="DE24" s="203"/>
      <c r="DF24" s="203"/>
      <c r="DG24" s="204"/>
      <c r="DH24" s="126"/>
      <c r="DI24" s="127"/>
      <c r="DJ24" s="127"/>
      <c r="DK24" s="127"/>
      <c r="DL24" s="127"/>
      <c r="DM24" s="127"/>
      <c r="DN24" s="127"/>
      <c r="DO24" s="127"/>
      <c r="DP24" s="128"/>
      <c r="DQ24" s="126"/>
      <c r="DR24" s="127"/>
      <c r="DS24" s="127"/>
      <c r="DT24" s="127"/>
      <c r="DU24" s="127"/>
      <c r="DV24" s="127"/>
      <c r="DW24" s="127"/>
      <c r="DX24" s="127"/>
      <c r="DY24" s="128"/>
      <c r="DZ24" s="126"/>
      <c r="EA24" s="127"/>
      <c r="EB24" s="127"/>
      <c r="EC24" s="127"/>
      <c r="ED24" s="127"/>
      <c r="EE24" s="127"/>
      <c r="EF24" s="127"/>
      <c r="EG24" s="127"/>
      <c r="EH24" s="128"/>
      <c r="EI24" s="126"/>
      <c r="EJ24" s="127"/>
      <c r="EK24" s="127"/>
      <c r="EL24" s="127"/>
      <c r="EM24" s="127"/>
      <c r="EN24" s="127"/>
      <c r="EO24" s="127"/>
      <c r="EP24" s="127"/>
      <c r="EQ24" s="128"/>
      <c r="ER24" s="126"/>
      <c r="ES24" s="127"/>
      <c r="ET24" s="127"/>
      <c r="EU24" s="127"/>
      <c r="EV24" s="127"/>
      <c r="EW24" s="127"/>
      <c r="EX24" s="127"/>
      <c r="EY24" s="127"/>
      <c r="EZ24" s="128"/>
      <c r="FA24" s="154"/>
      <c r="FB24" s="155"/>
      <c r="FC24" s="155"/>
      <c r="FD24" s="155"/>
      <c r="FE24" s="155"/>
      <c r="FF24" s="155"/>
      <c r="FG24" s="155"/>
      <c r="FH24" s="155"/>
      <c r="FI24" s="155"/>
      <c r="FJ24" s="156"/>
    </row>
    <row r="25" spans="1:166" s="9" customFormat="1" ht="33" customHeight="1">
      <c r="A25" s="80" t="s">
        <v>57</v>
      </c>
      <c r="B25" s="80"/>
      <c r="C25" s="80"/>
      <c r="D25" s="267" t="s">
        <v>56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  <c r="X25" s="102" t="s">
        <v>60</v>
      </c>
      <c r="Y25" s="102"/>
      <c r="Z25" s="102"/>
      <c r="AA25" s="102"/>
      <c r="AB25" s="102"/>
      <c r="AC25" s="102"/>
      <c r="AD25" s="79" t="str">
        <f aca="true" t="shared" si="0" ref="AD25:AD30">CY25</f>
        <v>46,41 МВА</v>
      </c>
      <c r="AE25" s="79"/>
      <c r="AF25" s="79"/>
      <c r="AG25" s="79"/>
      <c r="AH25" s="79"/>
      <c r="AI25" s="79"/>
      <c r="AJ25" s="79"/>
      <c r="AK25" s="79"/>
      <c r="AL25" s="79"/>
      <c r="AM25" s="79"/>
      <c r="AN25" s="80" t="s">
        <v>58</v>
      </c>
      <c r="AO25" s="80"/>
      <c r="AP25" s="80"/>
      <c r="AQ25" s="80"/>
      <c r="AR25" s="80"/>
      <c r="AS25" s="80" t="s">
        <v>59</v>
      </c>
      <c r="AT25" s="80"/>
      <c r="AU25" s="80"/>
      <c r="AV25" s="80"/>
      <c r="AW25" s="80"/>
      <c r="AX25" s="38">
        <f aca="true" t="shared" si="1" ref="AX25:AX31">FA25</f>
        <v>26.119</v>
      </c>
      <c r="AY25" s="38"/>
      <c r="AZ25" s="38"/>
      <c r="BA25" s="38"/>
      <c r="BB25" s="38"/>
      <c r="BC25" s="38"/>
      <c r="BD25" s="38">
        <f>AX25-DH25-DQ25-DZ25-EI25</f>
        <v>0</v>
      </c>
      <c r="BE25" s="38"/>
      <c r="BF25" s="38"/>
      <c r="BG25" s="38"/>
      <c r="BH25" s="38"/>
      <c r="BI25" s="38"/>
      <c r="BJ25" s="38">
        <f>EI25</f>
        <v>6.595</v>
      </c>
      <c r="BK25" s="38"/>
      <c r="BL25" s="38"/>
      <c r="BM25" s="38"/>
      <c r="BN25" s="38"/>
      <c r="BO25" s="38"/>
      <c r="BP25" s="48" t="s">
        <v>144</v>
      </c>
      <c r="BQ25" s="49"/>
      <c r="BR25" s="49"/>
      <c r="BS25" s="49"/>
      <c r="BT25" s="49"/>
      <c r="BU25" s="49"/>
      <c r="BV25" s="50"/>
      <c r="BW25" s="48" t="s">
        <v>132</v>
      </c>
      <c r="BX25" s="49"/>
      <c r="BY25" s="49"/>
      <c r="BZ25" s="49"/>
      <c r="CA25" s="49"/>
      <c r="CB25" s="49"/>
      <c r="CC25" s="50"/>
      <c r="CD25" s="40" t="s">
        <v>70</v>
      </c>
      <c r="CE25" s="40"/>
      <c r="CF25" s="40"/>
      <c r="CG25" s="40"/>
      <c r="CH25" s="40"/>
      <c r="CI25" s="40"/>
      <c r="CJ25" s="40"/>
      <c r="CK25" s="40" t="s">
        <v>186</v>
      </c>
      <c r="CL25" s="40"/>
      <c r="CM25" s="40"/>
      <c r="CN25" s="40"/>
      <c r="CO25" s="40"/>
      <c r="CP25" s="40"/>
      <c r="CQ25" s="40"/>
      <c r="CR25" s="40" t="s">
        <v>70</v>
      </c>
      <c r="CS25" s="40"/>
      <c r="CT25" s="40"/>
      <c r="CU25" s="40"/>
      <c r="CV25" s="40"/>
      <c r="CW25" s="40"/>
      <c r="CX25" s="40"/>
      <c r="CY25" s="48" t="s">
        <v>200</v>
      </c>
      <c r="CZ25" s="49"/>
      <c r="DA25" s="49"/>
      <c r="DB25" s="49"/>
      <c r="DC25" s="49"/>
      <c r="DD25" s="49"/>
      <c r="DE25" s="49"/>
      <c r="DF25" s="49"/>
      <c r="DG25" s="50"/>
      <c r="DH25" s="38">
        <v>17.968</v>
      </c>
      <c r="DI25" s="38"/>
      <c r="DJ25" s="38"/>
      <c r="DK25" s="38"/>
      <c r="DL25" s="38"/>
      <c r="DM25" s="38"/>
      <c r="DN25" s="38"/>
      <c r="DO25" s="38"/>
      <c r="DP25" s="38"/>
      <c r="DQ25" s="38">
        <v>1.556</v>
      </c>
      <c r="DR25" s="38"/>
      <c r="DS25" s="38"/>
      <c r="DT25" s="38"/>
      <c r="DU25" s="38"/>
      <c r="DV25" s="38"/>
      <c r="DW25" s="38"/>
      <c r="DX25" s="38"/>
      <c r="DY25" s="38"/>
      <c r="DZ25" s="38">
        <v>0</v>
      </c>
      <c r="EA25" s="38"/>
      <c r="EB25" s="38"/>
      <c r="EC25" s="38"/>
      <c r="ED25" s="38"/>
      <c r="EE25" s="38"/>
      <c r="EF25" s="38"/>
      <c r="EG25" s="38"/>
      <c r="EH25" s="38"/>
      <c r="EI25" s="38">
        <v>6.595</v>
      </c>
      <c r="EJ25" s="38"/>
      <c r="EK25" s="38"/>
      <c r="EL25" s="38"/>
      <c r="EM25" s="38"/>
      <c r="EN25" s="38"/>
      <c r="EO25" s="38"/>
      <c r="EP25" s="38"/>
      <c r="EQ25" s="38"/>
      <c r="ER25" s="38">
        <v>0</v>
      </c>
      <c r="ES25" s="38"/>
      <c r="ET25" s="38"/>
      <c r="EU25" s="38"/>
      <c r="EV25" s="38"/>
      <c r="EW25" s="38"/>
      <c r="EX25" s="38"/>
      <c r="EY25" s="38"/>
      <c r="EZ25" s="38"/>
      <c r="FA25" s="81">
        <f aca="true" t="shared" si="2" ref="FA25:FA30">DH25+DQ25+DZ25+EI25+ER25</f>
        <v>26.119</v>
      </c>
      <c r="FB25" s="82"/>
      <c r="FC25" s="82"/>
      <c r="FD25" s="82"/>
      <c r="FE25" s="82"/>
      <c r="FF25" s="82"/>
      <c r="FG25" s="82"/>
      <c r="FH25" s="82"/>
      <c r="FI25" s="82"/>
      <c r="FJ25" s="83"/>
    </row>
    <row r="26" spans="1:166" s="9" customFormat="1" ht="36.75" customHeight="1">
      <c r="A26" s="80" t="s">
        <v>97</v>
      </c>
      <c r="B26" s="80"/>
      <c r="C26" s="80"/>
      <c r="D26" s="267" t="s">
        <v>69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  <c r="X26" s="102" t="s">
        <v>60</v>
      </c>
      <c r="Y26" s="102"/>
      <c r="Z26" s="102"/>
      <c r="AA26" s="102"/>
      <c r="AB26" s="102"/>
      <c r="AC26" s="102"/>
      <c r="AD26" s="40" t="str">
        <f t="shared" si="0"/>
        <v>34 узла учета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102" t="s">
        <v>58</v>
      </c>
      <c r="AO26" s="102"/>
      <c r="AP26" s="102"/>
      <c r="AQ26" s="102"/>
      <c r="AR26" s="102"/>
      <c r="AS26" s="102" t="s">
        <v>58</v>
      </c>
      <c r="AT26" s="102"/>
      <c r="AU26" s="102"/>
      <c r="AV26" s="102"/>
      <c r="AW26" s="102"/>
      <c r="AX26" s="113">
        <f t="shared" si="1"/>
        <v>7.15</v>
      </c>
      <c r="AY26" s="113"/>
      <c r="AZ26" s="113"/>
      <c r="BA26" s="113"/>
      <c r="BB26" s="113"/>
      <c r="BC26" s="113"/>
      <c r="BD26" s="38">
        <f aca="true" t="shared" si="3" ref="BD26:BD31">AX26-DH26-DQ26-DZ26-EI26</f>
        <v>0</v>
      </c>
      <c r="BE26" s="38"/>
      <c r="BF26" s="38"/>
      <c r="BG26" s="38"/>
      <c r="BH26" s="38"/>
      <c r="BI26" s="38"/>
      <c r="BJ26" s="38">
        <f aca="true" t="shared" si="4" ref="BJ26:BJ31">EI26</f>
        <v>0</v>
      </c>
      <c r="BK26" s="38"/>
      <c r="BL26" s="38"/>
      <c r="BM26" s="38"/>
      <c r="BN26" s="38"/>
      <c r="BO26" s="38"/>
      <c r="BP26" s="139" t="s">
        <v>129</v>
      </c>
      <c r="BQ26" s="139"/>
      <c r="BR26" s="139"/>
      <c r="BS26" s="139"/>
      <c r="BT26" s="139"/>
      <c r="BU26" s="139"/>
      <c r="BV26" s="139"/>
      <c r="BW26" s="90" t="s">
        <v>70</v>
      </c>
      <c r="BX26" s="91"/>
      <c r="BY26" s="91"/>
      <c r="BZ26" s="91"/>
      <c r="CA26" s="91"/>
      <c r="CB26" s="91"/>
      <c r="CC26" s="92"/>
      <c r="CD26" s="139" t="s">
        <v>70</v>
      </c>
      <c r="CE26" s="139"/>
      <c r="CF26" s="139"/>
      <c r="CG26" s="139"/>
      <c r="CH26" s="139"/>
      <c r="CI26" s="139"/>
      <c r="CJ26" s="139"/>
      <c r="CK26" s="139" t="s">
        <v>70</v>
      </c>
      <c r="CL26" s="139"/>
      <c r="CM26" s="139"/>
      <c r="CN26" s="139"/>
      <c r="CO26" s="139"/>
      <c r="CP26" s="139"/>
      <c r="CQ26" s="139"/>
      <c r="CR26" s="139" t="s">
        <v>70</v>
      </c>
      <c r="CS26" s="139"/>
      <c r="CT26" s="139"/>
      <c r="CU26" s="139"/>
      <c r="CV26" s="139"/>
      <c r="CW26" s="139"/>
      <c r="CX26" s="139"/>
      <c r="CY26" s="139" t="s">
        <v>129</v>
      </c>
      <c r="CZ26" s="139"/>
      <c r="DA26" s="139"/>
      <c r="DB26" s="139"/>
      <c r="DC26" s="139"/>
      <c r="DD26" s="139"/>
      <c r="DE26" s="139"/>
      <c r="DF26" s="139"/>
      <c r="DG26" s="139"/>
      <c r="DH26" s="113">
        <v>7.15</v>
      </c>
      <c r="DI26" s="113"/>
      <c r="DJ26" s="113"/>
      <c r="DK26" s="113"/>
      <c r="DL26" s="113"/>
      <c r="DM26" s="113"/>
      <c r="DN26" s="113"/>
      <c r="DO26" s="113"/>
      <c r="DP26" s="113"/>
      <c r="DQ26" s="113">
        <v>0</v>
      </c>
      <c r="DR26" s="113"/>
      <c r="DS26" s="113"/>
      <c r="DT26" s="113"/>
      <c r="DU26" s="113"/>
      <c r="DV26" s="113"/>
      <c r="DW26" s="113"/>
      <c r="DX26" s="113"/>
      <c r="DY26" s="113"/>
      <c r="DZ26" s="113">
        <v>0</v>
      </c>
      <c r="EA26" s="113"/>
      <c r="EB26" s="113"/>
      <c r="EC26" s="113"/>
      <c r="ED26" s="113"/>
      <c r="EE26" s="113"/>
      <c r="EF26" s="113"/>
      <c r="EG26" s="113"/>
      <c r="EH26" s="113"/>
      <c r="EI26" s="113">
        <v>0</v>
      </c>
      <c r="EJ26" s="113"/>
      <c r="EK26" s="113"/>
      <c r="EL26" s="113"/>
      <c r="EM26" s="113"/>
      <c r="EN26" s="113"/>
      <c r="EO26" s="113"/>
      <c r="EP26" s="113"/>
      <c r="EQ26" s="113"/>
      <c r="ER26" s="113">
        <v>0</v>
      </c>
      <c r="ES26" s="113"/>
      <c r="ET26" s="113"/>
      <c r="EU26" s="113"/>
      <c r="EV26" s="113"/>
      <c r="EW26" s="113"/>
      <c r="EX26" s="113"/>
      <c r="EY26" s="113"/>
      <c r="EZ26" s="113"/>
      <c r="FA26" s="81">
        <f t="shared" si="2"/>
        <v>7.15</v>
      </c>
      <c r="FB26" s="82"/>
      <c r="FC26" s="82"/>
      <c r="FD26" s="82"/>
      <c r="FE26" s="82"/>
      <c r="FF26" s="82"/>
      <c r="FG26" s="82"/>
      <c r="FH26" s="82"/>
      <c r="FI26" s="82"/>
      <c r="FJ26" s="83"/>
    </row>
    <row r="27" spans="1:166" s="9" customFormat="1" ht="34.5" customHeight="1">
      <c r="A27" s="80" t="s">
        <v>98</v>
      </c>
      <c r="B27" s="80"/>
      <c r="C27" s="80"/>
      <c r="D27" s="267" t="s">
        <v>71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  <c r="X27" s="102" t="s">
        <v>60</v>
      </c>
      <c r="Y27" s="102"/>
      <c r="Z27" s="102"/>
      <c r="AA27" s="102"/>
      <c r="AB27" s="102"/>
      <c r="AC27" s="102"/>
      <c r="AD27" s="79">
        <f t="shared" si="0"/>
        <v>31</v>
      </c>
      <c r="AE27" s="79"/>
      <c r="AF27" s="79"/>
      <c r="AG27" s="79"/>
      <c r="AH27" s="79"/>
      <c r="AI27" s="79"/>
      <c r="AJ27" s="79"/>
      <c r="AK27" s="79"/>
      <c r="AL27" s="79"/>
      <c r="AM27" s="79"/>
      <c r="AN27" s="80" t="s">
        <v>58</v>
      </c>
      <c r="AO27" s="80"/>
      <c r="AP27" s="80"/>
      <c r="AQ27" s="80"/>
      <c r="AR27" s="80"/>
      <c r="AS27" s="80" t="s">
        <v>59</v>
      </c>
      <c r="AT27" s="80"/>
      <c r="AU27" s="80"/>
      <c r="AV27" s="80"/>
      <c r="AW27" s="80"/>
      <c r="AX27" s="38">
        <f t="shared" si="1"/>
        <v>2.506</v>
      </c>
      <c r="AY27" s="38"/>
      <c r="AZ27" s="38"/>
      <c r="BA27" s="38"/>
      <c r="BB27" s="38"/>
      <c r="BC27" s="38"/>
      <c r="BD27" s="38">
        <f t="shared" si="3"/>
        <v>0</v>
      </c>
      <c r="BE27" s="38"/>
      <c r="BF27" s="38"/>
      <c r="BG27" s="38"/>
      <c r="BH27" s="38"/>
      <c r="BI27" s="38"/>
      <c r="BJ27" s="38">
        <f t="shared" si="4"/>
        <v>0</v>
      </c>
      <c r="BK27" s="38"/>
      <c r="BL27" s="38"/>
      <c r="BM27" s="38"/>
      <c r="BN27" s="38"/>
      <c r="BO27" s="38"/>
      <c r="BP27" s="79">
        <v>31</v>
      </c>
      <c r="BQ27" s="79"/>
      <c r="BR27" s="79"/>
      <c r="BS27" s="79"/>
      <c r="BT27" s="79"/>
      <c r="BU27" s="79"/>
      <c r="BV27" s="79"/>
      <c r="BW27" s="84" t="s">
        <v>70</v>
      </c>
      <c r="BX27" s="85"/>
      <c r="BY27" s="85"/>
      <c r="BZ27" s="85"/>
      <c r="CA27" s="85"/>
      <c r="CB27" s="85"/>
      <c r="CC27" s="86"/>
      <c r="CD27" s="79" t="s">
        <v>70</v>
      </c>
      <c r="CE27" s="79"/>
      <c r="CF27" s="79"/>
      <c r="CG27" s="79"/>
      <c r="CH27" s="79"/>
      <c r="CI27" s="79"/>
      <c r="CJ27" s="79"/>
      <c r="CK27" s="40" t="s">
        <v>70</v>
      </c>
      <c r="CL27" s="40"/>
      <c r="CM27" s="40"/>
      <c r="CN27" s="40"/>
      <c r="CO27" s="40"/>
      <c r="CP27" s="40"/>
      <c r="CQ27" s="40"/>
      <c r="CR27" s="79" t="s">
        <v>70</v>
      </c>
      <c r="CS27" s="79"/>
      <c r="CT27" s="79"/>
      <c r="CU27" s="79"/>
      <c r="CV27" s="79"/>
      <c r="CW27" s="79"/>
      <c r="CX27" s="79"/>
      <c r="CY27" s="79">
        <f>SUM(BP27:CX27)</f>
        <v>31</v>
      </c>
      <c r="CZ27" s="79"/>
      <c r="DA27" s="79"/>
      <c r="DB27" s="79"/>
      <c r="DC27" s="79"/>
      <c r="DD27" s="79"/>
      <c r="DE27" s="79"/>
      <c r="DF27" s="79"/>
      <c r="DG27" s="79"/>
      <c r="DH27" s="38">
        <v>2.506</v>
      </c>
      <c r="DI27" s="38"/>
      <c r="DJ27" s="38"/>
      <c r="DK27" s="38"/>
      <c r="DL27" s="38"/>
      <c r="DM27" s="38"/>
      <c r="DN27" s="38"/>
      <c r="DO27" s="38"/>
      <c r="DP27" s="38"/>
      <c r="DQ27" s="38">
        <v>0</v>
      </c>
      <c r="DR27" s="38"/>
      <c r="DS27" s="38"/>
      <c r="DT27" s="38"/>
      <c r="DU27" s="38"/>
      <c r="DV27" s="38"/>
      <c r="DW27" s="38"/>
      <c r="DX27" s="38"/>
      <c r="DY27" s="38"/>
      <c r="DZ27" s="38">
        <v>0</v>
      </c>
      <c r="EA27" s="38"/>
      <c r="EB27" s="38"/>
      <c r="EC27" s="38"/>
      <c r="ED27" s="38"/>
      <c r="EE27" s="38"/>
      <c r="EF27" s="38"/>
      <c r="EG27" s="38"/>
      <c r="EH27" s="38"/>
      <c r="EI27" s="38">
        <v>0</v>
      </c>
      <c r="EJ27" s="38"/>
      <c r="EK27" s="38"/>
      <c r="EL27" s="38"/>
      <c r="EM27" s="38"/>
      <c r="EN27" s="38"/>
      <c r="EO27" s="38"/>
      <c r="EP27" s="38"/>
      <c r="EQ27" s="38"/>
      <c r="ER27" s="38">
        <v>0</v>
      </c>
      <c r="ES27" s="38"/>
      <c r="ET27" s="38"/>
      <c r="EU27" s="38"/>
      <c r="EV27" s="38"/>
      <c r="EW27" s="38"/>
      <c r="EX27" s="38"/>
      <c r="EY27" s="38"/>
      <c r="EZ27" s="38"/>
      <c r="FA27" s="81">
        <f t="shared" si="2"/>
        <v>2.506</v>
      </c>
      <c r="FB27" s="82"/>
      <c r="FC27" s="82"/>
      <c r="FD27" s="82"/>
      <c r="FE27" s="82"/>
      <c r="FF27" s="82"/>
      <c r="FG27" s="82"/>
      <c r="FH27" s="82"/>
      <c r="FI27" s="82"/>
      <c r="FJ27" s="83"/>
    </row>
    <row r="28" spans="1:166" s="9" customFormat="1" ht="23.25" customHeight="1">
      <c r="A28" s="80" t="s">
        <v>99</v>
      </c>
      <c r="B28" s="80"/>
      <c r="C28" s="80"/>
      <c r="D28" s="64" t="s">
        <v>72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102" t="s">
        <v>60</v>
      </c>
      <c r="Y28" s="102"/>
      <c r="Z28" s="102"/>
      <c r="AA28" s="102"/>
      <c r="AB28" s="102"/>
      <c r="AC28" s="102"/>
      <c r="AD28" s="79">
        <f t="shared" si="0"/>
        <v>16</v>
      </c>
      <c r="AE28" s="79"/>
      <c r="AF28" s="79"/>
      <c r="AG28" s="79"/>
      <c r="AH28" s="79"/>
      <c r="AI28" s="79"/>
      <c r="AJ28" s="79"/>
      <c r="AK28" s="79"/>
      <c r="AL28" s="79"/>
      <c r="AM28" s="79"/>
      <c r="AN28" s="80" t="s">
        <v>58</v>
      </c>
      <c r="AO28" s="80"/>
      <c r="AP28" s="80"/>
      <c r="AQ28" s="80"/>
      <c r="AR28" s="80"/>
      <c r="AS28" s="80" t="s">
        <v>59</v>
      </c>
      <c r="AT28" s="80"/>
      <c r="AU28" s="80"/>
      <c r="AV28" s="80"/>
      <c r="AW28" s="80"/>
      <c r="AX28" s="38">
        <f t="shared" si="1"/>
        <v>4.566</v>
      </c>
      <c r="AY28" s="38"/>
      <c r="AZ28" s="38"/>
      <c r="BA28" s="38"/>
      <c r="BB28" s="38"/>
      <c r="BC28" s="38"/>
      <c r="BD28" s="38">
        <f t="shared" si="3"/>
        <v>0</v>
      </c>
      <c r="BE28" s="38"/>
      <c r="BF28" s="38"/>
      <c r="BG28" s="38"/>
      <c r="BH28" s="38"/>
      <c r="BI28" s="38"/>
      <c r="BJ28" s="38">
        <f t="shared" si="4"/>
        <v>0</v>
      </c>
      <c r="BK28" s="38"/>
      <c r="BL28" s="38"/>
      <c r="BM28" s="38"/>
      <c r="BN28" s="38"/>
      <c r="BO28" s="38"/>
      <c r="BP28" s="79">
        <f>SUM(BP29:BV30)</f>
        <v>16</v>
      </c>
      <c r="BQ28" s="79"/>
      <c r="BR28" s="79"/>
      <c r="BS28" s="79"/>
      <c r="BT28" s="79"/>
      <c r="BU28" s="79"/>
      <c r="BV28" s="79"/>
      <c r="BW28" s="79" t="s">
        <v>70</v>
      </c>
      <c r="BX28" s="79"/>
      <c r="BY28" s="79"/>
      <c r="BZ28" s="79"/>
      <c r="CA28" s="79"/>
      <c r="CB28" s="79"/>
      <c r="CC28" s="79"/>
      <c r="CD28" s="79" t="s">
        <v>70</v>
      </c>
      <c r="CE28" s="79"/>
      <c r="CF28" s="79"/>
      <c r="CG28" s="79"/>
      <c r="CH28" s="79"/>
      <c r="CI28" s="79"/>
      <c r="CJ28" s="79"/>
      <c r="CK28" s="40" t="s">
        <v>70</v>
      </c>
      <c r="CL28" s="40"/>
      <c r="CM28" s="40"/>
      <c r="CN28" s="40"/>
      <c r="CO28" s="40"/>
      <c r="CP28" s="40"/>
      <c r="CQ28" s="40"/>
      <c r="CR28" s="79" t="s">
        <v>70</v>
      </c>
      <c r="CS28" s="79"/>
      <c r="CT28" s="79"/>
      <c r="CU28" s="79"/>
      <c r="CV28" s="79"/>
      <c r="CW28" s="79"/>
      <c r="CX28" s="79"/>
      <c r="CY28" s="79">
        <v>16</v>
      </c>
      <c r="CZ28" s="79"/>
      <c r="DA28" s="79"/>
      <c r="DB28" s="79"/>
      <c r="DC28" s="79"/>
      <c r="DD28" s="79"/>
      <c r="DE28" s="79"/>
      <c r="DF28" s="79"/>
      <c r="DG28" s="79"/>
      <c r="DH28" s="38">
        <f>SUM(DH29:DP30)</f>
        <v>4.566</v>
      </c>
      <c r="DI28" s="38"/>
      <c r="DJ28" s="38"/>
      <c r="DK28" s="38"/>
      <c r="DL28" s="38"/>
      <c r="DM28" s="38"/>
      <c r="DN28" s="38"/>
      <c r="DO28" s="38"/>
      <c r="DP28" s="38"/>
      <c r="DQ28" s="38">
        <v>0</v>
      </c>
      <c r="DR28" s="38"/>
      <c r="DS28" s="38"/>
      <c r="DT28" s="38"/>
      <c r="DU28" s="38"/>
      <c r="DV28" s="38"/>
      <c r="DW28" s="38"/>
      <c r="DX28" s="38"/>
      <c r="DY28" s="38"/>
      <c r="DZ28" s="38">
        <v>0</v>
      </c>
      <c r="EA28" s="38"/>
      <c r="EB28" s="38"/>
      <c r="EC28" s="38"/>
      <c r="ED28" s="38"/>
      <c r="EE28" s="38"/>
      <c r="EF28" s="38"/>
      <c r="EG28" s="38"/>
      <c r="EH28" s="38"/>
      <c r="EI28" s="38">
        <v>0</v>
      </c>
      <c r="EJ28" s="38"/>
      <c r="EK28" s="38"/>
      <c r="EL28" s="38"/>
      <c r="EM28" s="38"/>
      <c r="EN28" s="38"/>
      <c r="EO28" s="38"/>
      <c r="EP28" s="38"/>
      <c r="EQ28" s="38"/>
      <c r="ER28" s="38">
        <v>0</v>
      </c>
      <c r="ES28" s="38"/>
      <c r="ET28" s="38"/>
      <c r="EU28" s="38"/>
      <c r="EV28" s="38"/>
      <c r="EW28" s="38"/>
      <c r="EX28" s="38"/>
      <c r="EY28" s="38"/>
      <c r="EZ28" s="38"/>
      <c r="FA28" s="81">
        <f t="shared" si="2"/>
        <v>4.566</v>
      </c>
      <c r="FB28" s="82"/>
      <c r="FC28" s="82"/>
      <c r="FD28" s="82"/>
      <c r="FE28" s="82"/>
      <c r="FF28" s="82"/>
      <c r="FG28" s="82"/>
      <c r="FH28" s="82"/>
      <c r="FI28" s="82"/>
      <c r="FJ28" s="83"/>
    </row>
    <row r="29" spans="1:166" s="9" customFormat="1" ht="12" customHeight="1">
      <c r="A29" s="61" t="s">
        <v>100</v>
      </c>
      <c r="B29" s="62"/>
      <c r="C29" s="63"/>
      <c r="D29" s="289" t="s">
        <v>73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  <c r="X29" s="102" t="s">
        <v>60</v>
      </c>
      <c r="Y29" s="102"/>
      <c r="Z29" s="102"/>
      <c r="AA29" s="102"/>
      <c r="AB29" s="102"/>
      <c r="AC29" s="102"/>
      <c r="AD29" s="214">
        <f t="shared" si="0"/>
        <v>14</v>
      </c>
      <c r="AE29" s="215"/>
      <c r="AF29" s="215"/>
      <c r="AG29" s="215"/>
      <c r="AH29" s="215"/>
      <c r="AI29" s="215"/>
      <c r="AJ29" s="215"/>
      <c r="AK29" s="215"/>
      <c r="AL29" s="215"/>
      <c r="AM29" s="216"/>
      <c r="AN29" s="234" t="s">
        <v>58</v>
      </c>
      <c r="AO29" s="235"/>
      <c r="AP29" s="235"/>
      <c r="AQ29" s="235"/>
      <c r="AR29" s="236"/>
      <c r="AS29" s="234" t="s">
        <v>59</v>
      </c>
      <c r="AT29" s="235"/>
      <c r="AU29" s="235"/>
      <c r="AV29" s="235"/>
      <c r="AW29" s="236"/>
      <c r="AX29" s="168">
        <f t="shared" si="1"/>
        <v>3.912</v>
      </c>
      <c r="AY29" s="169"/>
      <c r="AZ29" s="169"/>
      <c r="BA29" s="169"/>
      <c r="BB29" s="169"/>
      <c r="BC29" s="170"/>
      <c r="BD29" s="38">
        <f t="shared" si="3"/>
        <v>0</v>
      </c>
      <c r="BE29" s="38"/>
      <c r="BF29" s="38"/>
      <c r="BG29" s="38"/>
      <c r="BH29" s="38"/>
      <c r="BI29" s="38"/>
      <c r="BJ29" s="38">
        <f t="shared" si="4"/>
        <v>0</v>
      </c>
      <c r="BK29" s="38"/>
      <c r="BL29" s="38"/>
      <c r="BM29" s="38"/>
      <c r="BN29" s="38"/>
      <c r="BO29" s="38"/>
      <c r="BP29" s="214">
        <v>14</v>
      </c>
      <c r="BQ29" s="215"/>
      <c r="BR29" s="215"/>
      <c r="BS29" s="215"/>
      <c r="BT29" s="215"/>
      <c r="BU29" s="215"/>
      <c r="BV29" s="216"/>
      <c r="BW29" s="214" t="s">
        <v>70</v>
      </c>
      <c r="BX29" s="215"/>
      <c r="BY29" s="215"/>
      <c r="BZ29" s="215"/>
      <c r="CA29" s="215"/>
      <c r="CB29" s="215"/>
      <c r="CC29" s="216"/>
      <c r="CD29" s="214" t="s">
        <v>70</v>
      </c>
      <c r="CE29" s="215"/>
      <c r="CF29" s="215"/>
      <c r="CG29" s="215"/>
      <c r="CH29" s="215"/>
      <c r="CI29" s="215"/>
      <c r="CJ29" s="216"/>
      <c r="CK29" s="247" t="s">
        <v>70</v>
      </c>
      <c r="CL29" s="248"/>
      <c r="CM29" s="248"/>
      <c r="CN29" s="248"/>
      <c r="CO29" s="248"/>
      <c r="CP29" s="248"/>
      <c r="CQ29" s="249"/>
      <c r="CR29" s="214" t="s">
        <v>70</v>
      </c>
      <c r="CS29" s="215"/>
      <c r="CT29" s="215"/>
      <c r="CU29" s="215"/>
      <c r="CV29" s="215"/>
      <c r="CW29" s="215"/>
      <c r="CX29" s="216"/>
      <c r="CY29" s="214">
        <f>SUM(BP29:CX29)</f>
        <v>14</v>
      </c>
      <c r="CZ29" s="215"/>
      <c r="DA29" s="215"/>
      <c r="DB29" s="215"/>
      <c r="DC29" s="215"/>
      <c r="DD29" s="215"/>
      <c r="DE29" s="215"/>
      <c r="DF29" s="215"/>
      <c r="DG29" s="216"/>
      <c r="DH29" s="168">
        <v>3.912</v>
      </c>
      <c r="DI29" s="169"/>
      <c r="DJ29" s="169"/>
      <c r="DK29" s="169"/>
      <c r="DL29" s="169"/>
      <c r="DM29" s="169"/>
      <c r="DN29" s="169"/>
      <c r="DO29" s="169"/>
      <c r="DP29" s="170"/>
      <c r="DQ29" s="168">
        <v>0</v>
      </c>
      <c r="DR29" s="169"/>
      <c r="DS29" s="169"/>
      <c r="DT29" s="169"/>
      <c r="DU29" s="169"/>
      <c r="DV29" s="169"/>
      <c r="DW29" s="169"/>
      <c r="DX29" s="169"/>
      <c r="DY29" s="170"/>
      <c r="DZ29" s="168">
        <v>0</v>
      </c>
      <c r="EA29" s="169"/>
      <c r="EB29" s="169"/>
      <c r="EC29" s="169"/>
      <c r="ED29" s="169"/>
      <c r="EE29" s="169"/>
      <c r="EF29" s="169"/>
      <c r="EG29" s="169"/>
      <c r="EH29" s="170"/>
      <c r="EI29" s="168">
        <v>0</v>
      </c>
      <c r="EJ29" s="169"/>
      <c r="EK29" s="169"/>
      <c r="EL29" s="169"/>
      <c r="EM29" s="169"/>
      <c r="EN29" s="169"/>
      <c r="EO29" s="169"/>
      <c r="EP29" s="169"/>
      <c r="EQ29" s="170"/>
      <c r="ER29" s="168">
        <v>0</v>
      </c>
      <c r="ES29" s="169"/>
      <c r="ET29" s="169"/>
      <c r="EU29" s="169"/>
      <c r="EV29" s="169"/>
      <c r="EW29" s="169"/>
      <c r="EX29" s="169"/>
      <c r="EY29" s="169"/>
      <c r="EZ29" s="170"/>
      <c r="FA29" s="164">
        <f t="shared" si="2"/>
        <v>3.912</v>
      </c>
      <c r="FB29" s="165"/>
      <c r="FC29" s="165"/>
      <c r="FD29" s="165"/>
      <c r="FE29" s="165"/>
      <c r="FF29" s="165"/>
      <c r="FG29" s="165"/>
      <c r="FH29" s="165"/>
      <c r="FI29" s="165"/>
      <c r="FJ29" s="166"/>
    </row>
    <row r="30" spans="1:166" s="9" customFormat="1" ht="12" customHeight="1">
      <c r="A30" s="80" t="s">
        <v>101</v>
      </c>
      <c r="B30" s="80"/>
      <c r="C30" s="80"/>
      <c r="D30" s="97" t="s">
        <v>74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02" t="s">
        <v>60</v>
      </c>
      <c r="Y30" s="102"/>
      <c r="Z30" s="102"/>
      <c r="AA30" s="102"/>
      <c r="AB30" s="102"/>
      <c r="AC30" s="102"/>
      <c r="AD30" s="214">
        <f t="shared" si="0"/>
        <v>2</v>
      </c>
      <c r="AE30" s="215"/>
      <c r="AF30" s="215"/>
      <c r="AG30" s="215"/>
      <c r="AH30" s="215"/>
      <c r="AI30" s="215"/>
      <c r="AJ30" s="215"/>
      <c r="AK30" s="215"/>
      <c r="AL30" s="215"/>
      <c r="AM30" s="216"/>
      <c r="AN30" s="246" t="s">
        <v>58</v>
      </c>
      <c r="AO30" s="246"/>
      <c r="AP30" s="246"/>
      <c r="AQ30" s="246"/>
      <c r="AR30" s="246"/>
      <c r="AS30" s="246" t="s">
        <v>59</v>
      </c>
      <c r="AT30" s="246"/>
      <c r="AU30" s="246"/>
      <c r="AV30" s="246"/>
      <c r="AW30" s="246"/>
      <c r="AX30" s="168">
        <f t="shared" si="1"/>
        <v>0.654</v>
      </c>
      <c r="AY30" s="169"/>
      <c r="AZ30" s="169"/>
      <c r="BA30" s="169"/>
      <c r="BB30" s="169"/>
      <c r="BC30" s="170"/>
      <c r="BD30" s="38">
        <f t="shared" si="3"/>
        <v>0</v>
      </c>
      <c r="BE30" s="38"/>
      <c r="BF30" s="38"/>
      <c r="BG30" s="38"/>
      <c r="BH30" s="38"/>
      <c r="BI30" s="38"/>
      <c r="BJ30" s="38">
        <f t="shared" si="4"/>
        <v>0</v>
      </c>
      <c r="BK30" s="38"/>
      <c r="BL30" s="38"/>
      <c r="BM30" s="38"/>
      <c r="BN30" s="38"/>
      <c r="BO30" s="38"/>
      <c r="BP30" s="214">
        <v>2</v>
      </c>
      <c r="BQ30" s="215"/>
      <c r="BR30" s="215"/>
      <c r="BS30" s="215"/>
      <c r="BT30" s="215"/>
      <c r="BU30" s="215"/>
      <c r="BV30" s="216"/>
      <c r="BW30" s="214" t="s">
        <v>70</v>
      </c>
      <c r="BX30" s="215"/>
      <c r="BY30" s="215"/>
      <c r="BZ30" s="215"/>
      <c r="CA30" s="215"/>
      <c r="CB30" s="215"/>
      <c r="CC30" s="216"/>
      <c r="CD30" s="226" t="s">
        <v>70</v>
      </c>
      <c r="CE30" s="226"/>
      <c r="CF30" s="226"/>
      <c r="CG30" s="226"/>
      <c r="CH30" s="226"/>
      <c r="CI30" s="226"/>
      <c r="CJ30" s="226"/>
      <c r="CK30" s="227" t="s">
        <v>70</v>
      </c>
      <c r="CL30" s="227"/>
      <c r="CM30" s="227"/>
      <c r="CN30" s="227"/>
      <c r="CO30" s="227"/>
      <c r="CP30" s="227"/>
      <c r="CQ30" s="227"/>
      <c r="CR30" s="226" t="s">
        <v>70</v>
      </c>
      <c r="CS30" s="226"/>
      <c r="CT30" s="226"/>
      <c r="CU30" s="226"/>
      <c r="CV30" s="226"/>
      <c r="CW30" s="226"/>
      <c r="CX30" s="226"/>
      <c r="CY30" s="214">
        <f>SUM(BP30:CX30)</f>
        <v>2</v>
      </c>
      <c r="CZ30" s="215"/>
      <c r="DA30" s="215"/>
      <c r="DB30" s="215"/>
      <c r="DC30" s="215"/>
      <c r="DD30" s="215"/>
      <c r="DE30" s="215"/>
      <c r="DF30" s="215"/>
      <c r="DG30" s="216"/>
      <c r="DH30" s="168">
        <v>0.654</v>
      </c>
      <c r="DI30" s="169"/>
      <c r="DJ30" s="169"/>
      <c r="DK30" s="169"/>
      <c r="DL30" s="169"/>
      <c r="DM30" s="169"/>
      <c r="DN30" s="169"/>
      <c r="DO30" s="169"/>
      <c r="DP30" s="170"/>
      <c r="DQ30" s="167">
        <v>0</v>
      </c>
      <c r="DR30" s="167"/>
      <c r="DS30" s="167"/>
      <c r="DT30" s="167"/>
      <c r="DU30" s="167"/>
      <c r="DV30" s="167"/>
      <c r="DW30" s="167"/>
      <c r="DX30" s="167"/>
      <c r="DY30" s="167"/>
      <c r="DZ30" s="167">
        <v>0</v>
      </c>
      <c r="EA30" s="167"/>
      <c r="EB30" s="167"/>
      <c r="EC30" s="167"/>
      <c r="ED30" s="167"/>
      <c r="EE30" s="167"/>
      <c r="EF30" s="167"/>
      <c r="EG30" s="167"/>
      <c r="EH30" s="167"/>
      <c r="EI30" s="167">
        <v>0</v>
      </c>
      <c r="EJ30" s="167"/>
      <c r="EK30" s="167"/>
      <c r="EL30" s="167"/>
      <c r="EM30" s="167"/>
      <c r="EN30" s="167"/>
      <c r="EO30" s="167"/>
      <c r="EP30" s="167"/>
      <c r="EQ30" s="167"/>
      <c r="ER30" s="167">
        <v>0</v>
      </c>
      <c r="ES30" s="167"/>
      <c r="ET30" s="167"/>
      <c r="EU30" s="167"/>
      <c r="EV30" s="167"/>
      <c r="EW30" s="167"/>
      <c r="EX30" s="167"/>
      <c r="EY30" s="167"/>
      <c r="EZ30" s="167"/>
      <c r="FA30" s="164">
        <f t="shared" si="2"/>
        <v>0.654</v>
      </c>
      <c r="FB30" s="165"/>
      <c r="FC30" s="165"/>
      <c r="FD30" s="165"/>
      <c r="FE30" s="165"/>
      <c r="FF30" s="165"/>
      <c r="FG30" s="165"/>
      <c r="FH30" s="165"/>
      <c r="FI30" s="165"/>
      <c r="FJ30" s="166"/>
    </row>
    <row r="31" spans="1:166" s="28" customFormat="1" ht="22.5" customHeight="1">
      <c r="A31" s="274" t="s">
        <v>151</v>
      </c>
      <c r="B31" s="275"/>
      <c r="C31" s="276"/>
      <c r="D31" s="52" t="s">
        <v>152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73" t="s">
        <v>60</v>
      </c>
      <c r="Y31" s="74"/>
      <c r="Z31" s="74"/>
      <c r="AA31" s="74"/>
      <c r="AB31" s="74"/>
      <c r="AC31" s="75"/>
      <c r="AD31" s="70" t="str">
        <f>CD31</f>
        <v>0,9 км/3,2 МВА</v>
      </c>
      <c r="AE31" s="71"/>
      <c r="AF31" s="71"/>
      <c r="AG31" s="71"/>
      <c r="AH31" s="71"/>
      <c r="AI31" s="71"/>
      <c r="AJ31" s="71"/>
      <c r="AK31" s="71"/>
      <c r="AL31" s="71"/>
      <c r="AM31" s="72"/>
      <c r="AN31" s="51" t="s">
        <v>94</v>
      </c>
      <c r="AO31" s="51"/>
      <c r="AP31" s="51"/>
      <c r="AQ31" s="51"/>
      <c r="AR31" s="51"/>
      <c r="AS31" s="51" t="s">
        <v>94</v>
      </c>
      <c r="AT31" s="51"/>
      <c r="AU31" s="51"/>
      <c r="AV31" s="51"/>
      <c r="AW31" s="51"/>
      <c r="AX31" s="76">
        <f t="shared" si="1"/>
        <v>40.996</v>
      </c>
      <c r="AY31" s="77"/>
      <c r="AZ31" s="77"/>
      <c r="BA31" s="77"/>
      <c r="BB31" s="77"/>
      <c r="BC31" s="78"/>
      <c r="BD31" s="38">
        <f t="shared" si="3"/>
        <v>0</v>
      </c>
      <c r="BE31" s="38"/>
      <c r="BF31" s="38"/>
      <c r="BG31" s="38"/>
      <c r="BH31" s="38"/>
      <c r="BI31" s="38"/>
      <c r="BJ31" s="38">
        <f t="shared" si="4"/>
        <v>0</v>
      </c>
      <c r="BK31" s="38"/>
      <c r="BL31" s="38"/>
      <c r="BM31" s="38"/>
      <c r="BN31" s="38"/>
      <c r="BO31" s="38"/>
      <c r="BP31" s="70">
        <v>0</v>
      </c>
      <c r="BQ31" s="71"/>
      <c r="BR31" s="71"/>
      <c r="BS31" s="71"/>
      <c r="BT31" s="71"/>
      <c r="BU31" s="71"/>
      <c r="BV31" s="72"/>
      <c r="BW31" s="70" t="s">
        <v>70</v>
      </c>
      <c r="BX31" s="71"/>
      <c r="BY31" s="71"/>
      <c r="BZ31" s="71"/>
      <c r="CA31" s="71"/>
      <c r="CB31" s="71"/>
      <c r="CC31" s="72"/>
      <c r="CD31" s="84" t="s">
        <v>155</v>
      </c>
      <c r="CE31" s="85"/>
      <c r="CF31" s="85"/>
      <c r="CG31" s="85"/>
      <c r="CH31" s="85"/>
      <c r="CI31" s="85"/>
      <c r="CJ31" s="86"/>
      <c r="CK31" s="40" t="s">
        <v>70</v>
      </c>
      <c r="CL31" s="40"/>
      <c r="CM31" s="40"/>
      <c r="CN31" s="40"/>
      <c r="CO31" s="40"/>
      <c r="CP31" s="40"/>
      <c r="CQ31" s="40"/>
      <c r="CR31" s="41" t="s">
        <v>70</v>
      </c>
      <c r="CS31" s="41"/>
      <c r="CT31" s="41"/>
      <c r="CU31" s="41"/>
      <c r="CV31" s="41"/>
      <c r="CW31" s="41"/>
      <c r="CX31" s="41"/>
      <c r="CY31" s="70" t="str">
        <f>CD31</f>
        <v>0,9 км/3,2 МВА</v>
      </c>
      <c r="CZ31" s="71"/>
      <c r="DA31" s="71"/>
      <c r="DB31" s="71"/>
      <c r="DC31" s="71"/>
      <c r="DD31" s="71"/>
      <c r="DE31" s="71"/>
      <c r="DF31" s="71"/>
      <c r="DG31" s="72"/>
      <c r="DH31" s="42">
        <v>0</v>
      </c>
      <c r="DI31" s="43"/>
      <c r="DJ31" s="43"/>
      <c r="DK31" s="43"/>
      <c r="DL31" s="43"/>
      <c r="DM31" s="43"/>
      <c r="DN31" s="43"/>
      <c r="DO31" s="43"/>
      <c r="DP31" s="44"/>
      <c r="DQ31" s="39">
        <v>0</v>
      </c>
      <c r="DR31" s="39"/>
      <c r="DS31" s="39"/>
      <c r="DT31" s="39"/>
      <c r="DU31" s="39"/>
      <c r="DV31" s="39"/>
      <c r="DW31" s="39"/>
      <c r="DX31" s="39"/>
      <c r="DY31" s="39"/>
      <c r="DZ31" s="38">
        <v>40.996</v>
      </c>
      <c r="EA31" s="38"/>
      <c r="EB31" s="38"/>
      <c r="EC31" s="38"/>
      <c r="ED31" s="38"/>
      <c r="EE31" s="38"/>
      <c r="EF31" s="38"/>
      <c r="EG31" s="38"/>
      <c r="EH31" s="38"/>
      <c r="EI31" s="38">
        <v>0</v>
      </c>
      <c r="EJ31" s="38"/>
      <c r="EK31" s="38"/>
      <c r="EL31" s="38"/>
      <c r="EM31" s="38"/>
      <c r="EN31" s="38"/>
      <c r="EO31" s="38"/>
      <c r="EP31" s="38"/>
      <c r="EQ31" s="38"/>
      <c r="ER31" s="39">
        <v>0</v>
      </c>
      <c r="ES31" s="39"/>
      <c r="ET31" s="39"/>
      <c r="EU31" s="39"/>
      <c r="EV31" s="39"/>
      <c r="EW31" s="39"/>
      <c r="EX31" s="39"/>
      <c r="EY31" s="39"/>
      <c r="EZ31" s="39"/>
      <c r="FA31" s="42">
        <f>DH31+DQ31+DZ31+EI31+ER31</f>
        <v>40.996</v>
      </c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s="8" customFormat="1" ht="10.5">
      <c r="A32" s="237" t="s">
        <v>18</v>
      </c>
      <c r="B32" s="238"/>
      <c r="C32" s="239"/>
      <c r="D32" s="250" t="s">
        <v>96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2"/>
      <c r="X32" s="228"/>
      <c r="Y32" s="229"/>
      <c r="Z32" s="229"/>
      <c r="AA32" s="229"/>
      <c r="AB32" s="229"/>
      <c r="AC32" s="230"/>
      <c r="AD32" s="196"/>
      <c r="AE32" s="197"/>
      <c r="AF32" s="197"/>
      <c r="AG32" s="197"/>
      <c r="AH32" s="197"/>
      <c r="AI32" s="197"/>
      <c r="AJ32" s="197"/>
      <c r="AK32" s="197"/>
      <c r="AL32" s="197"/>
      <c r="AM32" s="198"/>
      <c r="AN32" s="237" t="s">
        <v>58</v>
      </c>
      <c r="AO32" s="238"/>
      <c r="AP32" s="238"/>
      <c r="AQ32" s="238"/>
      <c r="AR32" s="239"/>
      <c r="AS32" s="237" t="s">
        <v>59</v>
      </c>
      <c r="AT32" s="238"/>
      <c r="AU32" s="238"/>
      <c r="AV32" s="238"/>
      <c r="AW32" s="239"/>
      <c r="AX32" s="123">
        <f>SUM(AX35:BC38)</f>
        <v>33.232</v>
      </c>
      <c r="AY32" s="124"/>
      <c r="AZ32" s="124"/>
      <c r="BA32" s="124"/>
      <c r="BB32" s="124"/>
      <c r="BC32" s="125"/>
      <c r="BD32" s="123">
        <f>SUM(BD35:BI38)</f>
        <v>0</v>
      </c>
      <c r="BE32" s="124"/>
      <c r="BF32" s="124"/>
      <c r="BG32" s="124"/>
      <c r="BH32" s="124"/>
      <c r="BI32" s="125"/>
      <c r="BJ32" s="123">
        <f>SUM(BJ35:BO38)</f>
        <v>0</v>
      </c>
      <c r="BK32" s="124"/>
      <c r="BL32" s="124"/>
      <c r="BM32" s="124"/>
      <c r="BN32" s="124"/>
      <c r="BO32" s="125"/>
      <c r="BP32" s="196"/>
      <c r="BQ32" s="197"/>
      <c r="BR32" s="197"/>
      <c r="BS32" s="197"/>
      <c r="BT32" s="197"/>
      <c r="BU32" s="197"/>
      <c r="BV32" s="198"/>
      <c r="BW32" s="196"/>
      <c r="BX32" s="197"/>
      <c r="BY32" s="197"/>
      <c r="BZ32" s="197"/>
      <c r="CA32" s="197"/>
      <c r="CB32" s="197"/>
      <c r="CC32" s="198"/>
      <c r="CD32" s="196"/>
      <c r="CE32" s="197"/>
      <c r="CF32" s="197"/>
      <c r="CG32" s="197"/>
      <c r="CH32" s="197"/>
      <c r="CI32" s="197"/>
      <c r="CJ32" s="198"/>
      <c r="CK32" s="115"/>
      <c r="CL32" s="116"/>
      <c r="CM32" s="116"/>
      <c r="CN32" s="116"/>
      <c r="CO32" s="116"/>
      <c r="CP32" s="116"/>
      <c r="CQ32" s="117"/>
      <c r="CR32" s="196"/>
      <c r="CS32" s="197"/>
      <c r="CT32" s="197"/>
      <c r="CU32" s="197"/>
      <c r="CV32" s="197"/>
      <c r="CW32" s="197"/>
      <c r="CX32" s="198"/>
      <c r="CY32" s="196"/>
      <c r="CZ32" s="197"/>
      <c r="DA32" s="197"/>
      <c r="DB32" s="197"/>
      <c r="DC32" s="197"/>
      <c r="DD32" s="197"/>
      <c r="DE32" s="197"/>
      <c r="DF32" s="197"/>
      <c r="DG32" s="198"/>
      <c r="DH32" s="123">
        <f>DH35+DH36+DH37+DH38</f>
        <v>33.232</v>
      </c>
      <c r="DI32" s="124"/>
      <c r="DJ32" s="124"/>
      <c r="DK32" s="124"/>
      <c r="DL32" s="124"/>
      <c r="DM32" s="124"/>
      <c r="DN32" s="124"/>
      <c r="DO32" s="124"/>
      <c r="DP32" s="125"/>
      <c r="DQ32" s="123">
        <f>DQ35+DQ36+DQ37+DQ38</f>
        <v>0</v>
      </c>
      <c r="DR32" s="124"/>
      <c r="DS32" s="124"/>
      <c r="DT32" s="124"/>
      <c r="DU32" s="124"/>
      <c r="DV32" s="124"/>
      <c r="DW32" s="124"/>
      <c r="DX32" s="124"/>
      <c r="DY32" s="125"/>
      <c r="DZ32" s="123">
        <f>DZ35+DZ36+DZ37+DZ38</f>
        <v>0</v>
      </c>
      <c r="EA32" s="124"/>
      <c r="EB32" s="124"/>
      <c r="EC32" s="124"/>
      <c r="ED32" s="124"/>
      <c r="EE32" s="124"/>
      <c r="EF32" s="124"/>
      <c r="EG32" s="124"/>
      <c r="EH32" s="125"/>
      <c r="EI32" s="123">
        <f>EI35+EI36+EI37+EI38</f>
        <v>0</v>
      </c>
      <c r="EJ32" s="124"/>
      <c r="EK32" s="124"/>
      <c r="EL32" s="124"/>
      <c r="EM32" s="124"/>
      <c r="EN32" s="124"/>
      <c r="EO32" s="124"/>
      <c r="EP32" s="124"/>
      <c r="EQ32" s="125"/>
      <c r="ER32" s="123">
        <v>0</v>
      </c>
      <c r="ES32" s="124"/>
      <c r="ET32" s="124"/>
      <c r="EU32" s="124"/>
      <c r="EV32" s="124"/>
      <c r="EW32" s="124"/>
      <c r="EX32" s="124"/>
      <c r="EY32" s="124"/>
      <c r="EZ32" s="125"/>
      <c r="FA32" s="151">
        <f>SUM(FA35:FJ38)</f>
        <v>33.232</v>
      </c>
      <c r="FB32" s="152"/>
      <c r="FC32" s="152"/>
      <c r="FD32" s="152"/>
      <c r="FE32" s="152"/>
      <c r="FF32" s="152"/>
      <c r="FG32" s="152"/>
      <c r="FH32" s="152"/>
      <c r="FI32" s="152"/>
      <c r="FJ32" s="153"/>
    </row>
    <row r="33" spans="1:166" s="8" customFormat="1" ht="10.5">
      <c r="A33" s="240"/>
      <c r="B33" s="241"/>
      <c r="C33" s="242"/>
      <c r="D33" s="253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5"/>
      <c r="X33" s="271"/>
      <c r="Y33" s="272"/>
      <c r="Z33" s="272"/>
      <c r="AA33" s="272"/>
      <c r="AB33" s="272"/>
      <c r="AC33" s="273"/>
      <c r="AD33" s="199"/>
      <c r="AE33" s="200"/>
      <c r="AF33" s="200"/>
      <c r="AG33" s="200"/>
      <c r="AH33" s="200"/>
      <c r="AI33" s="200"/>
      <c r="AJ33" s="200"/>
      <c r="AK33" s="200"/>
      <c r="AL33" s="200"/>
      <c r="AM33" s="201"/>
      <c r="AN33" s="240"/>
      <c r="AO33" s="241"/>
      <c r="AP33" s="241"/>
      <c r="AQ33" s="241"/>
      <c r="AR33" s="242"/>
      <c r="AS33" s="240"/>
      <c r="AT33" s="241"/>
      <c r="AU33" s="241"/>
      <c r="AV33" s="241"/>
      <c r="AW33" s="242"/>
      <c r="AX33" s="160"/>
      <c r="AY33" s="161"/>
      <c r="AZ33" s="161"/>
      <c r="BA33" s="161"/>
      <c r="BB33" s="161"/>
      <c r="BC33" s="162"/>
      <c r="BD33" s="160"/>
      <c r="BE33" s="161"/>
      <c r="BF33" s="161"/>
      <c r="BG33" s="161"/>
      <c r="BH33" s="161"/>
      <c r="BI33" s="162"/>
      <c r="BJ33" s="160"/>
      <c r="BK33" s="161"/>
      <c r="BL33" s="161"/>
      <c r="BM33" s="161"/>
      <c r="BN33" s="161"/>
      <c r="BO33" s="162"/>
      <c r="BP33" s="199"/>
      <c r="BQ33" s="200"/>
      <c r="BR33" s="200"/>
      <c r="BS33" s="200"/>
      <c r="BT33" s="200"/>
      <c r="BU33" s="200"/>
      <c r="BV33" s="201"/>
      <c r="BW33" s="199"/>
      <c r="BX33" s="200"/>
      <c r="BY33" s="200"/>
      <c r="BZ33" s="200"/>
      <c r="CA33" s="200"/>
      <c r="CB33" s="200"/>
      <c r="CC33" s="201"/>
      <c r="CD33" s="199"/>
      <c r="CE33" s="200"/>
      <c r="CF33" s="200"/>
      <c r="CG33" s="200"/>
      <c r="CH33" s="200"/>
      <c r="CI33" s="200"/>
      <c r="CJ33" s="201"/>
      <c r="CK33" s="205"/>
      <c r="CL33" s="206"/>
      <c r="CM33" s="206"/>
      <c r="CN33" s="206"/>
      <c r="CO33" s="206"/>
      <c r="CP33" s="206"/>
      <c r="CQ33" s="207"/>
      <c r="CR33" s="199"/>
      <c r="CS33" s="200"/>
      <c r="CT33" s="200"/>
      <c r="CU33" s="200"/>
      <c r="CV33" s="200"/>
      <c r="CW33" s="200"/>
      <c r="CX33" s="201"/>
      <c r="CY33" s="199"/>
      <c r="CZ33" s="200"/>
      <c r="DA33" s="200"/>
      <c r="DB33" s="200"/>
      <c r="DC33" s="200"/>
      <c r="DD33" s="200"/>
      <c r="DE33" s="200"/>
      <c r="DF33" s="200"/>
      <c r="DG33" s="201"/>
      <c r="DH33" s="160"/>
      <c r="DI33" s="161"/>
      <c r="DJ33" s="161"/>
      <c r="DK33" s="161"/>
      <c r="DL33" s="161"/>
      <c r="DM33" s="161"/>
      <c r="DN33" s="161"/>
      <c r="DO33" s="161"/>
      <c r="DP33" s="162"/>
      <c r="DQ33" s="160"/>
      <c r="DR33" s="161"/>
      <c r="DS33" s="161"/>
      <c r="DT33" s="161"/>
      <c r="DU33" s="161"/>
      <c r="DV33" s="161"/>
      <c r="DW33" s="161"/>
      <c r="DX33" s="161"/>
      <c r="DY33" s="162"/>
      <c r="DZ33" s="160"/>
      <c r="EA33" s="161"/>
      <c r="EB33" s="161"/>
      <c r="EC33" s="161"/>
      <c r="ED33" s="161"/>
      <c r="EE33" s="161"/>
      <c r="EF33" s="161"/>
      <c r="EG33" s="161"/>
      <c r="EH33" s="162"/>
      <c r="EI33" s="160"/>
      <c r="EJ33" s="161"/>
      <c r="EK33" s="161"/>
      <c r="EL33" s="161"/>
      <c r="EM33" s="161"/>
      <c r="EN33" s="161"/>
      <c r="EO33" s="161"/>
      <c r="EP33" s="161"/>
      <c r="EQ33" s="162"/>
      <c r="ER33" s="160"/>
      <c r="ES33" s="161"/>
      <c r="ET33" s="161"/>
      <c r="EU33" s="161"/>
      <c r="EV33" s="161"/>
      <c r="EW33" s="161"/>
      <c r="EX33" s="161"/>
      <c r="EY33" s="161"/>
      <c r="EZ33" s="162"/>
      <c r="FA33" s="157"/>
      <c r="FB33" s="158"/>
      <c r="FC33" s="158"/>
      <c r="FD33" s="158"/>
      <c r="FE33" s="158"/>
      <c r="FF33" s="158"/>
      <c r="FG33" s="158"/>
      <c r="FH33" s="158"/>
      <c r="FI33" s="158"/>
      <c r="FJ33" s="159"/>
    </row>
    <row r="34" spans="1:166" s="8" customFormat="1" ht="10.5">
      <c r="A34" s="243"/>
      <c r="B34" s="244"/>
      <c r="C34" s="245"/>
      <c r="D34" s="256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8"/>
      <c r="X34" s="231"/>
      <c r="Y34" s="232"/>
      <c r="Z34" s="232"/>
      <c r="AA34" s="232"/>
      <c r="AB34" s="232"/>
      <c r="AC34" s="233"/>
      <c r="AD34" s="202"/>
      <c r="AE34" s="203"/>
      <c r="AF34" s="203"/>
      <c r="AG34" s="203"/>
      <c r="AH34" s="203"/>
      <c r="AI34" s="203"/>
      <c r="AJ34" s="203"/>
      <c r="AK34" s="203"/>
      <c r="AL34" s="203"/>
      <c r="AM34" s="204"/>
      <c r="AN34" s="243"/>
      <c r="AO34" s="244"/>
      <c r="AP34" s="244"/>
      <c r="AQ34" s="244"/>
      <c r="AR34" s="245"/>
      <c r="AS34" s="243"/>
      <c r="AT34" s="244"/>
      <c r="AU34" s="244"/>
      <c r="AV34" s="244"/>
      <c r="AW34" s="245"/>
      <c r="AX34" s="126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8"/>
      <c r="BJ34" s="126"/>
      <c r="BK34" s="127"/>
      <c r="BL34" s="127"/>
      <c r="BM34" s="127"/>
      <c r="BN34" s="127"/>
      <c r="BO34" s="128"/>
      <c r="BP34" s="202"/>
      <c r="BQ34" s="203"/>
      <c r="BR34" s="203"/>
      <c r="BS34" s="203"/>
      <c r="BT34" s="203"/>
      <c r="BU34" s="203"/>
      <c r="BV34" s="204"/>
      <c r="BW34" s="202"/>
      <c r="BX34" s="203"/>
      <c r="BY34" s="203"/>
      <c r="BZ34" s="203"/>
      <c r="CA34" s="203"/>
      <c r="CB34" s="203"/>
      <c r="CC34" s="204"/>
      <c r="CD34" s="202"/>
      <c r="CE34" s="203"/>
      <c r="CF34" s="203"/>
      <c r="CG34" s="203"/>
      <c r="CH34" s="203"/>
      <c r="CI34" s="203"/>
      <c r="CJ34" s="204"/>
      <c r="CK34" s="118"/>
      <c r="CL34" s="119"/>
      <c r="CM34" s="119"/>
      <c r="CN34" s="119"/>
      <c r="CO34" s="119"/>
      <c r="CP34" s="119"/>
      <c r="CQ34" s="120"/>
      <c r="CR34" s="202"/>
      <c r="CS34" s="203"/>
      <c r="CT34" s="203"/>
      <c r="CU34" s="203"/>
      <c r="CV34" s="203"/>
      <c r="CW34" s="203"/>
      <c r="CX34" s="204"/>
      <c r="CY34" s="202"/>
      <c r="CZ34" s="203"/>
      <c r="DA34" s="203"/>
      <c r="DB34" s="203"/>
      <c r="DC34" s="203"/>
      <c r="DD34" s="203"/>
      <c r="DE34" s="203"/>
      <c r="DF34" s="203"/>
      <c r="DG34" s="204"/>
      <c r="DH34" s="126"/>
      <c r="DI34" s="127"/>
      <c r="DJ34" s="127"/>
      <c r="DK34" s="127"/>
      <c r="DL34" s="127"/>
      <c r="DM34" s="127"/>
      <c r="DN34" s="127"/>
      <c r="DO34" s="127"/>
      <c r="DP34" s="128"/>
      <c r="DQ34" s="126"/>
      <c r="DR34" s="127"/>
      <c r="DS34" s="127"/>
      <c r="DT34" s="127"/>
      <c r="DU34" s="127"/>
      <c r="DV34" s="127"/>
      <c r="DW34" s="127"/>
      <c r="DX34" s="127"/>
      <c r="DY34" s="128"/>
      <c r="DZ34" s="126"/>
      <c r="EA34" s="127"/>
      <c r="EB34" s="127"/>
      <c r="EC34" s="127"/>
      <c r="ED34" s="127"/>
      <c r="EE34" s="127"/>
      <c r="EF34" s="127"/>
      <c r="EG34" s="127"/>
      <c r="EH34" s="128"/>
      <c r="EI34" s="126"/>
      <c r="EJ34" s="127"/>
      <c r="EK34" s="127"/>
      <c r="EL34" s="127"/>
      <c r="EM34" s="127"/>
      <c r="EN34" s="127"/>
      <c r="EO34" s="127"/>
      <c r="EP34" s="127"/>
      <c r="EQ34" s="128"/>
      <c r="ER34" s="126"/>
      <c r="ES34" s="127"/>
      <c r="ET34" s="127"/>
      <c r="EU34" s="127"/>
      <c r="EV34" s="127"/>
      <c r="EW34" s="127"/>
      <c r="EX34" s="127"/>
      <c r="EY34" s="127"/>
      <c r="EZ34" s="128"/>
      <c r="FA34" s="154"/>
      <c r="FB34" s="155"/>
      <c r="FC34" s="155"/>
      <c r="FD34" s="155"/>
      <c r="FE34" s="155"/>
      <c r="FF34" s="155"/>
      <c r="FG34" s="155"/>
      <c r="FH34" s="155"/>
      <c r="FI34" s="155"/>
      <c r="FJ34" s="156"/>
    </row>
    <row r="35" spans="1:166" s="9" customFormat="1" ht="30" customHeight="1">
      <c r="A35" s="80" t="s">
        <v>68</v>
      </c>
      <c r="B35" s="80"/>
      <c r="C35" s="80"/>
      <c r="D35" s="64" t="s">
        <v>95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102" t="s">
        <v>60</v>
      </c>
      <c r="Y35" s="102"/>
      <c r="Z35" s="102"/>
      <c r="AA35" s="102"/>
      <c r="AB35" s="102"/>
      <c r="AC35" s="102"/>
      <c r="AD35" s="79">
        <f>CY35</f>
        <v>45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80" t="s">
        <v>58</v>
      </c>
      <c r="AO35" s="80"/>
      <c r="AP35" s="80"/>
      <c r="AQ35" s="80"/>
      <c r="AR35" s="80"/>
      <c r="AS35" s="80" t="s">
        <v>59</v>
      </c>
      <c r="AT35" s="80"/>
      <c r="AU35" s="80"/>
      <c r="AV35" s="80"/>
      <c r="AW35" s="80"/>
      <c r="AX35" s="38">
        <f>FA35</f>
        <v>28.778</v>
      </c>
      <c r="AY35" s="38"/>
      <c r="AZ35" s="38"/>
      <c r="BA35" s="38"/>
      <c r="BB35" s="38"/>
      <c r="BC35" s="38"/>
      <c r="BD35" s="38">
        <f>AX35-DH35-DQ35-DZ35-EI35</f>
        <v>0</v>
      </c>
      <c r="BE35" s="38"/>
      <c r="BF35" s="38"/>
      <c r="BG35" s="38"/>
      <c r="BH35" s="38"/>
      <c r="BI35" s="38"/>
      <c r="BJ35" s="38">
        <f>EI35</f>
        <v>0</v>
      </c>
      <c r="BK35" s="38"/>
      <c r="BL35" s="38"/>
      <c r="BM35" s="38"/>
      <c r="BN35" s="38"/>
      <c r="BO35" s="38"/>
      <c r="BP35" s="79">
        <v>45</v>
      </c>
      <c r="BQ35" s="79"/>
      <c r="BR35" s="79"/>
      <c r="BS35" s="79"/>
      <c r="BT35" s="79"/>
      <c r="BU35" s="79"/>
      <c r="BV35" s="79"/>
      <c r="BW35" s="84" t="s">
        <v>70</v>
      </c>
      <c r="BX35" s="85"/>
      <c r="BY35" s="85"/>
      <c r="BZ35" s="85"/>
      <c r="CA35" s="85"/>
      <c r="CB35" s="85"/>
      <c r="CC35" s="86"/>
      <c r="CD35" s="79" t="s">
        <v>70</v>
      </c>
      <c r="CE35" s="79"/>
      <c r="CF35" s="79"/>
      <c r="CG35" s="79"/>
      <c r="CH35" s="79"/>
      <c r="CI35" s="79"/>
      <c r="CJ35" s="79"/>
      <c r="CK35" s="40" t="s">
        <v>70</v>
      </c>
      <c r="CL35" s="40"/>
      <c r="CM35" s="40"/>
      <c r="CN35" s="40"/>
      <c r="CO35" s="40"/>
      <c r="CP35" s="40"/>
      <c r="CQ35" s="40"/>
      <c r="CR35" s="79" t="s">
        <v>70</v>
      </c>
      <c r="CS35" s="79"/>
      <c r="CT35" s="79"/>
      <c r="CU35" s="79"/>
      <c r="CV35" s="79"/>
      <c r="CW35" s="79"/>
      <c r="CX35" s="79"/>
      <c r="CY35" s="79">
        <f>SUM(BP35:CX35)</f>
        <v>45</v>
      </c>
      <c r="CZ35" s="79"/>
      <c r="DA35" s="79"/>
      <c r="DB35" s="79"/>
      <c r="DC35" s="79"/>
      <c r="DD35" s="79"/>
      <c r="DE35" s="79"/>
      <c r="DF35" s="79"/>
      <c r="DG35" s="79"/>
      <c r="DH35" s="38">
        <v>28.778</v>
      </c>
      <c r="DI35" s="38"/>
      <c r="DJ35" s="38"/>
      <c r="DK35" s="38"/>
      <c r="DL35" s="38"/>
      <c r="DM35" s="38"/>
      <c r="DN35" s="38"/>
      <c r="DO35" s="38"/>
      <c r="DP35" s="38"/>
      <c r="DQ35" s="38">
        <v>0</v>
      </c>
      <c r="DR35" s="38"/>
      <c r="DS35" s="38"/>
      <c r="DT35" s="38"/>
      <c r="DU35" s="38"/>
      <c r="DV35" s="38"/>
      <c r="DW35" s="38"/>
      <c r="DX35" s="38"/>
      <c r="DY35" s="38"/>
      <c r="DZ35" s="38">
        <v>0</v>
      </c>
      <c r="EA35" s="38"/>
      <c r="EB35" s="38"/>
      <c r="EC35" s="38"/>
      <c r="ED35" s="38"/>
      <c r="EE35" s="38"/>
      <c r="EF35" s="38"/>
      <c r="EG35" s="38"/>
      <c r="EH35" s="38"/>
      <c r="EI35" s="38">
        <v>0</v>
      </c>
      <c r="EJ35" s="38"/>
      <c r="EK35" s="38"/>
      <c r="EL35" s="38"/>
      <c r="EM35" s="38"/>
      <c r="EN35" s="38"/>
      <c r="EO35" s="38"/>
      <c r="EP35" s="38"/>
      <c r="EQ35" s="38"/>
      <c r="ER35" s="38">
        <v>0</v>
      </c>
      <c r="ES35" s="38"/>
      <c r="ET35" s="38"/>
      <c r="EU35" s="38"/>
      <c r="EV35" s="38"/>
      <c r="EW35" s="38"/>
      <c r="EX35" s="38"/>
      <c r="EY35" s="38"/>
      <c r="EZ35" s="38"/>
      <c r="FA35" s="112">
        <f>DH35+DQ35+DZ35+EI35+ER35</f>
        <v>28.778</v>
      </c>
      <c r="FB35" s="112"/>
      <c r="FC35" s="112"/>
      <c r="FD35" s="112"/>
      <c r="FE35" s="112"/>
      <c r="FF35" s="112"/>
      <c r="FG35" s="112"/>
      <c r="FH35" s="112"/>
      <c r="FI35" s="112"/>
      <c r="FJ35" s="112"/>
    </row>
    <row r="36" spans="1:166" s="9" customFormat="1" ht="45.75" customHeight="1">
      <c r="A36" s="61" t="s">
        <v>102</v>
      </c>
      <c r="B36" s="62"/>
      <c r="C36" s="63"/>
      <c r="D36" s="267" t="s">
        <v>75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  <c r="X36" s="102" t="s">
        <v>60</v>
      </c>
      <c r="Y36" s="102"/>
      <c r="Z36" s="102"/>
      <c r="AA36" s="102"/>
      <c r="AB36" s="102"/>
      <c r="AC36" s="102"/>
      <c r="AD36" s="84">
        <f>CY36</f>
        <v>4</v>
      </c>
      <c r="AE36" s="85"/>
      <c r="AF36" s="85"/>
      <c r="AG36" s="85"/>
      <c r="AH36" s="85"/>
      <c r="AI36" s="85"/>
      <c r="AJ36" s="85"/>
      <c r="AK36" s="85"/>
      <c r="AL36" s="85"/>
      <c r="AM36" s="86"/>
      <c r="AN36" s="61" t="s">
        <v>58</v>
      </c>
      <c r="AO36" s="62"/>
      <c r="AP36" s="62"/>
      <c r="AQ36" s="62"/>
      <c r="AR36" s="63"/>
      <c r="AS36" s="61" t="s">
        <v>59</v>
      </c>
      <c r="AT36" s="62"/>
      <c r="AU36" s="62"/>
      <c r="AV36" s="62"/>
      <c r="AW36" s="63"/>
      <c r="AX36" s="76">
        <f>FA36</f>
        <v>1.168</v>
      </c>
      <c r="AY36" s="77"/>
      <c r="AZ36" s="77"/>
      <c r="BA36" s="77"/>
      <c r="BB36" s="77"/>
      <c r="BC36" s="78"/>
      <c r="BD36" s="38">
        <f>AX36-DH36-DQ36-DZ36-EI36</f>
        <v>0</v>
      </c>
      <c r="BE36" s="38"/>
      <c r="BF36" s="38"/>
      <c r="BG36" s="38"/>
      <c r="BH36" s="38"/>
      <c r="BI36" s="38"/>
      <c r="BJ36" s="38">
        <f>EI36</f>
        <v>0</v>
      </c>
      <c r="BK36" s="38"/>
      <c r="BL36" s="38"/>
      <c r="BM36" s="38"/>
      <c r="BN36" s="38"/>
      <c r="BO36" s="38"/>
      <c r="BP36" s="84">
        <v>4</v>
      </c>
      <c r="BQ36" s="85"/>
      <c r="BR36" s="85"/>
      <c r="BS36" s="85"/>
      <c r="BT36" s="85"/>
      <c r="BU36" s="85"/>
      <c r="BV36" s="86"/>
      <c r="BW36" s="84" t="s">
        <v>70</v>
      </c>
      <c r="BX36" s="85"/>
      <c r="BY36" s="85"/>
      <c r="BZ36" s="85"/>
      <c r="CA36" s="85"/>
      <c r="CB36" s="85"/>
      <c r="CC36" s="86"/>
      <c r="CD36" s="84" t="s">
        <v>70</v>
      </c>
      <c r="CE36" s="85"/>
      <c r="CF36" s="85"/>
      <c r="CG36" s="85"/>
      <c r="CH36" s="85"/>
      <c r="CI36" s="85"/>
      <c r="CJ36" s="86"/>
      <c r="CK36" s="48" t="s">
        <v>70</v>
      </c>
      <c r="CL36" s="49"/>
      <c r="CM36" s="49"/>
      <c r="CN36" s="49"/>
      <c r="CO36" s="49"/>
      <c r="CP36" s="49"/>
      <c r="CQ36" s="50"/>
      <c r="CR36" s="84" t="s">
        <v>70</v>
      </c>
      <c r="CS36" s="85"/>
      <c r="CT36" s="85"/>
      <c r="CU36" s="85"/>
      <c r="CV36" s="85"/>
      <c r="CW36" s="85"/>
      <c r="CX36" s="86"/>
      <c r="CY36" s="84">
        <f>SUM(BP36:CX36)</f>
        <v>4</v>
      </c>
      <c r="CZ36" s="85"/>
      <c r="DA36" s="85"/>
      <c r="DB36" s="85"/>
      <c r="DC36" s="85"/>
      <c r="DD36" s="85"/>
      <c r="DE36" s="85"/>
      <c r="DF36" s="85"/>
      <c r="DG36" s="86"/>
      <c r="DH36" s="76">
        <v>1.168</v>
      </c>
      <c r="DI36" s="77"/>
      <c r="DJ36" s="77"/>
      <c r="DK36" s="77"/>
      <c r="DL36" s="77"/>
      <c r="DM36" s="77"/>
      <c r="DN36" s="77"/>
      <c r="DO36" s="77"/>
      <c r="DP36" s="78"/>
      <c r="DQ36" s="76">
        <v>0</v>
      </c>
      <c r="DR36" s="77"/>
      <c r="DS36" s="77"/>
      <c r="DT36" s="77"/>
      <c r="DU36" s="77"/>
      <c r="DV36" s="77"/>
      <c r="DW36" s="77"/>
      <c r="DX36" s="77"/>
      <c r="DY36" s="78"/>
      <c r="DZ36" s="76">
        <v>0</v>
      </c>
      <c r="EA36" s="77"/>
      <c r="EB36" s="77"/>
      <c r="EC36" s="77"/>
      <c r="ED36" s="77"/>
      <c r="EE36" s="77"/>
      <c r="EF36" s="77"/>
      <c r="EG36" s="77"/>
      <c r="EH36" s="78"/>
      <c r="EI36" s="76">
        <v>0</v>
      </c>
      <c r="EJ36" s="77"/>
      <c r="EK36" s="77"/>
      <c r="EL36" s="77"/>
      <c r="EM36" s="77"/>
      <c r="EN36" s="77"/>
      <c r="EO36" s="77"/>
      <c r="EP36" s="77"/>
      <c r="EQ36" s="78"/>
      <c r="ER36" s="76">
        <v>0</v>
      </c>
      <c r="ES36" s="77"/>
      <c r="ET36" s="77"/>
      <c r="EU36" s="77"/>
      <c r="EV36" s="77"/>
      <c r="EW36" s="77"/>
      <c r="EX36" s="77"/>
      <c r="EY36" s="77"/>
      <c r="EZ36" s="78"/>
      <c r="FA36" s="81">
        <f>DH36+DQ36+DZ36+EI36+ER36</f>
        <v>1.168</v>
      </c>
      <c r="FB36" s="82"/>
      <c r="FC36" s="82"/>
      <c r="FD36" s="82"/>
      <c r="FE36" s="82"/>
      <c r="FF36" s="82"/>
      <c r="FG36" s="82"/>
      <c r="FH36" s="82"/>
      <c r="FI36" s="82"/>
      <c r="FJ36" s="83"/>
    </row>
    <row r="37" spans="1:166" s="9" customFormat="1" ht="22.5" customHeight="1">
      <c r="A37" s="61" t="s">
        <v>103</v>
      </c>
      <c r="B37" s="62"/>
      <c r="C37" s="63"/>
      <c r="D37" s="267" t="s">
        <v>76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  <c r="X37" s="102" t="s">
        <v>60</v>
      </c>
      <c r="Y37" s="102"/>
      <c r="Z37" s="102"/>
      <c r="AA37" s="102"/>
      <c r="AB37" s="102"/>
      <c r="AC37" s="102"/>
      <c r="AD37" s="84">
        <f>CY37</f>
        <v>1</v>
      </c>
      <c r="AE37" s="85"/>
      <c r="AF37" s="85"/>
      <c r="AG37" s="85"/>
      <c r="AH37" s="85"/>
      <c r="AI37" s="85"/>
      <c r="AJ37" s="85"/>
      <c r="AK37" s="85"/>
      <c r="AL37" s="85"/>
      <c r="AM37" s="86"/>
      <c r="AN37" s="61" t="s">
        <v>58</v>
      </c>
      <c r="AO37" s="62"/>
      <c r="AP37" s="62"/>
      <c r="AQ37" s="62"/>
      <c r="AR37" s="63"/>
      <c r="AS37" s="61" t="s">
        <v>58</v>
      </c>
      <c r="AT37" s="62"/>
      <c r="AU37" s="62"/>
      <c r="AV37" s="62"/>
      <c r="AW37" s="63"/>
      <c r="AX37" s="76">
        <f>FA37</f>
        <v>1.148</v>
      </c>
      <c r="AY37" s="77"/>
      <c r="AZ37" s="77"/>
      <c r="BA37" s="77"/>
      <c r="BB37" s="77"/>
      <c r="BC37" s="78"/>
      <c r="BD37" s="38">
        <f>AX37-DH37-DQ37-DZ37-EI37</f>
        <v>0</v>
      </c>
      <c r="BE37" s="38"/>
      <c r="BF37" s="38"/>
      <c r="BG37" s="38"/>
      <c r="BH37" s="38"/>
      <c r="BI37" s="38"/>
      <c r="BJ37" s="38">
        <f>EI37</f>
        <v>0</v>
      </c>
      <c r="BK37" s="38"/>
      <c r="BL37" s="38"/>
      <c r="BM37" s="38"/>
      <c r="BN37" s="38"/>
      <c r="BO37" s="38"/>
      <c r="BP37" s="84">
        <v>1</v>
      </c>
      <c r="BQ37" s="85"/>
      <c r="BR37" s="85"/>
      <c r="BS37" s="85"/>
      <c r="BT37" s="85"/>
      <c r="BU37" s="85"/>
      <c r="BV37" s="86"/>
      <c r="BW37" s="84" t="s">
        <v>70</v>
      </c>
      <c r="BX37" s="85"/>
      <c r="BY37" s="85"/>
      <c r="BZ37" s="85"/>
      <c r="CA37" s="85"/>
      <c r="CB37" s="85"/>
      <c r="CC37" s="86"/>
      <c r="CD37" s="84" t="s">
        <v>70</v>
      </c>
      <c r="CE37" s="85"/>
      <c r="CF37" s="85"/>
      <c r="CG37" s="85"/>
      <c r="CH37" s="85"/>
      <c r="CI37" s="85"/>
      <c r="CJ37" s="86"/>
      <c r="CK37" s="48" t="s">
        <v>70</v>
      </c>
      <c r="CL37" s="49"/>
      <c r="CM37" s="49"/>
      <c r="CN37" s="49"/>
      <c r="CO37" s="49"/>
      <c r="CP37" s="49"/>
      <c r="CQ37" s="50"/>
      <c r="CR37" s="84" t="s">
        <v>70</v>
      </c>
      <c r="CS37" s="85"/>
      <c r="CT37" s="85"/>
      <c r="CU37" s="85"/>
      <c r="CV37" s="85"/>
      <c r="CW37" s="85"/>
      <c r="CX37" s="86"/>
      <c r="CY37" s="84">
        <f>SUM(BP37:CX37)</f>
        <v>1</v>
      </c>
      <c r="CZ37" s="85"/>
      <c r="DA37" s="85"/>
      <c r="DB37" s="85"/>
      <c r="DC37" s="85"/>
      <c r="DD37" s="85"/>
      <c r="DE37" s="85"/>
      <c r="DF37" s="85"/>
      <c r="DG37" s="86"/>
      <c r="DH37" s="76">
        <v>1.148</v>
      </c>
      <c r="DI37" s="77"/>
      <c r="DJ37" s="77"/>
      <c r="DK37" s="77"/>
      <c r="DL37" s="77"/>
      <c r="DM37" s="77"/>
      <c r="DN37" s="77"/>
      <c r="DO37" s="77"/>
      <c r="DP37" s="78"/>
      <c r="DQ37" s="76">
        <v>0</v>
      </c>
      <c r="DR37" s="77"/>
      <c r="DS37" s="77"/>
      <c r="DT37" s="77"/>
      <c r="DU37" s="77"/>
      <c r="DV37" s="77"/>
      <c r="DW37" s="77"/>
      <c r="DX37" s="77"/>
      <c r="DY37" s="78"/>
      <c r="DZ37" s="76">
        <v>0</v>
      </c>
      <c r="EA37" s="77"/>
      <c r="EB37" s="77"/>
      <c r="EC37" s="77"/>
      <c r="ED37" s="77"/>
      <c r="EE37" s="77"/>
      <c r="EF37" s="77"/>
      <c r="EG37" s="77"/>
      <c r="EH37" s="78"/>
      <c r="EI37" s="76">
        <v>0</v>
      </c>
      <c r="EJ37" s="77"/>
      <c r="EK37" s="77"/>
      <c r="EL37" s="77"/>
      <c r="EM37" s="77"/>
      <c r="EN37" s="77"/>
      <c r="EO37" s="77"/>
      <c r="EP37" s="77"/>
      <c r="EQ37" s="78"/>
      <c r="ER37" s="76">
        <v>0</v>
      </c>
      <c r="ES37" s="77"/>
      <c r="ET37" s="77"/>
      <c r="EU37" s="77"/>
      <c r="EV37" s="77"/>
      <c r="EW37" s="77"/>
      <c r="EX37" s="77"/>
      <c r="EY37" s="77"/>
      <c r="EZ37" s="78"/>
      <c r="FA37" s="81">
        <f>DH37+DQ37+DZ37+EI37+ER37</f>
        <v>1.148</v>
      </c>
      <c r="FB37" s="82"/>
      <c r="FC37" s="82"/>
      <c r="FD37" s="82"/>
      <c r="FE37" s="82"/>
      <c r="FF37" s="82"/>
      <c r="FG37" s="82"/>
      <c r="FH37" s="82"/>
      <c r="FI37" s="82"/>
      <c r="FJ37" s="83"/>
    </row>
    <row r="38" spans="1:166" s="9" customFormat="1" ht="22.5" customHeight="1">
      <c r="A38" s="80" t="s">
        <v>104</v>
      </c>
      <c r="B38" s="80"/>
      <c r="C38" s="80"/>
      <c r="D38" s="64" t="s">
        <v>77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102" t="s">
        <v>60</v>
      </c>
      <c r="Y38" s="102"/>
      <c r="Z38" s="102"/>
      <c r="AA38" s="102"/>
      <c r="AB38" s="102"/>
      <c r="AC38" s="102"/>
      <c r="AD38" s="79">
        <f>CY38</f>
        <v>1</v>
      </c>
      <c r="AE38" s="79"/>
      <c r="AF38" s="79"/>
      <c r="AG38" s="79"/>
      <c r="AH38" s="79"/>
      <c r="AI38" s="79"/>
      <c r="AJ38" s="79"/>
      <c r="AK38" s="79"/>
      <c r="AL38" s="79"/>
      <c r="AM38" s="79"/>
      <c r="AN38" s="80" t="s">
        <v>58</v>
      </c>
      <c r="AO38" s="80"/>
      <c r="AP38" s="80"/>
      <c r="AQ38" s="80"/>
      <c r="AR38" s="80"/>
      <c r="AS38" s="80" t="s">
        <v>58</v>
      </c>
      <c r="AT38" s="80"/>
      <c r="AU38" s="80"/>
      <c r="AV38" s="80"/>
      <c r="AW38" s="80"/>
      <c r="AX38" s="38">
        <f>FA38</f>
        <v>2.138</v>
      </c>
      <c r="AY38" s="38"/>
      <c r="AZ38" s="38"/>
      <c r="BA38" s="38"/>
      <c r="BB38" s="38"/>
      <c r="BC38" s="38"/>
      <c r="BD38" s="38">
        <f>AX38-DH38-DQ38-DZ38-EI38</f>
        <v>0</v>
      </c>
      <c r="BE38" s="38"/>
      <c r="BF38" s="38"/>
      <c r="BG38" s="38"/>
      <c r="BH38" s="38"/>
      <c r="BI38" s="38"/>
      <c r="BJ38" s="38">
        <f>EI38</f>
        <v>0</v>
      </c>
      <c r="BK38" s="38"/>
      <c r="BL38" s="38"/>
      <c r="BM38" s="38"/>
      <c r="BN38" s="38"/>
      <c r="BO38" s="38"/>
      <c r="BP38" s="79">
        <v>1</v>
      </c>
      <c r="BQ38" s="79"/>
      <c r="BR38" s="79"/>
      <c r="BS38" s="79"/>
      <c r="BT38" s="79"/>
      <c r="BU38" s="79"/>
      <c r="BV38" s="79"/>
      <c r="BW38" s="84" t="s">
        <v>70</v>
      </c>
      <c r="BX38" s="85"/>
      <c r="BY38" s="85"/>
      <c r="BZ38" s="85"/>
      <c r="CA38" s="85"/>
      <c r="CB38" s="85"/>
      <c r="CC38" s="86"/>
      <c r="CD38" s="79" t="s">
        <v>70</v>
      </c>
      <c r="CE38" s="79"/>
      <c r="CF38" s="79"/>
      <c r="CG38" s="79"/>
      <c r="CH38" s="79"/>
      <c r="CI38" s="79"/>
      <c r="CJ38" s="79"/>
      <c r="CK38" s="40" t="s">
        <v>70</v>
      </c>
      <c r="CL38" s="40"/>
      <c r="CM38" s="40"/>
      <c r="CN38" s="40"/>
      <c r="CO38" s="40"/>
      <c r="CP38" s="40"/>
      <c r="CQ38" s="40"/>
      <c r="CR38" s="79" t="s">
        <v>70</v>
      </c>
      <c r="CS38" s="79"/>
      <c r="CT38" s="79"/>
      <c r="CU38" s="79"/>
      <c r="CV38" s="79"/>
      <c r="CW38" s="79"/>
      <c r="CX38" s="79"/>
      <c r="CY38" s="79">
        <v>1</v>
      </c>
      <c r="CZ38" s="79"/>
      <c r="DA38" s="79"/>
      <c r="DB38" s="79"/>
      <c r="DC38" s="79"/>
      <c r="DD38" s="79"/>
      <c r="DE38" s="79"/>
      <c r="DF38" s="79"/>
      <c r="DG38" s="79"/>
      <c r="DH38" s="38">
        <v>2.138</v>
      </c>
      <c r="DI38" s="38"/>
      <c r="DJ38" s="38"/>
      <c r="DK38" s="38"/>
      <c r="DL38" s="38"/>
      <c r="DM38" s="38"/>
      <c r="DN38" s="38"/>
      <c r="DO38" s="38"/>
      <c r="DP38" s="38"/>
      <c r="DQ38" s="38">
        <v>0</v>
      </c>
      <c r="DR38" s="38"/>
      <c r="DS38" s="38"/>
      <c r="DT38" s="38"/>
      <c r="DU38" s="38"/>
      <c r="DV38" s="38"/>
      <c r="DW38" s="38"/>
      <c r="DX38" s="38"/>
      <c r="DY38" s="38"/>
      <c r="DZ38" s="38">
        <v>0</v>
      </c>
      <c r="EA38" s="38"/>
      <c r="EB38" s="38"/>
      <c r="EC38" s="38"/>
      <c r="ED38" s="38"/>
      <c r="EE38" s="38"/>
      <c r="EF38" s="38"/>
      <c r="EG38" s="38"/>
      <c r="EH38" s="38"/>
      <c r="EI38" s="38">
        <v>0</v>
      </c>
      <c r="EJ38" s="38"/>
      <c r="EK38" s="38"/>
      <c r="EL38" s="38"/>
      <c r="EM38" s="38"/>
      <c r="EN38" s="38"/>
      <c r="EO38" s="38"/>
      <c r="EP38" s="38"/>
      <c r="EQ38" s="38"/>
      <c r="ER38" s="38">
        <v>0</v>
      </c>
      <c r="ES38" s="38"/>
      <c r="ET38" s="38"/>
      <c r="EU38" s="38"/>
      <c r="EV38" s="38"/>
      <c r="EW38" s="38"/>
      <c r="EX38" s="38"/>
      <c r="EY38" s="38"/>
      <c r="EZ38" s="38"/>
      <c r="FA38" s="112">
        <f>DH38+DQ38+DZ38+EI38+ER38</f>
        <v>2.138</v>
      </c>
      <c r="FB38" s="112"/>
      <c r="FC38" s="112"/>
      <c r="FD38" s="112"/>
      <c r="FE38" s="112"/>
      <c r="FF38" s="112"/>
      <c r="FG38" s="112"/>
      <c r="FH38" s="112"/>
      <c r="FI38" s="112"/>
      <c r="FJ38" s="112"/>
    </row>
    <row r="39" spans="1:166" s="9" customFormat="1" ht="0.75" customHeight="1">
      <c r="A39" s="80"/>
      <c r="B39" s="80"/>
      <c r="C39" s="80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102"/>
      <c r="Y39" s="102"/>
      <c r="Z39" s="102"/>
      <c r="AA39" s="102"/>
      <c r="AB39" s="102"/>
      <c r="AC39" s="102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79"/>
      <c r="BQ39" s="79"/>
      <c r="BR39" s="79"/>
      <c r="BS39" s="79"/>
      <c r="BT39" s="79"/>
      <c r="BU39" s="79"/>
      <c r="BV39" s="79"/>
      <c r="BW39" s="84"/>
      <c r="BX39" s="85"/>
      <c r="BY39" s="85"/>
      <c r="BZ39" s="85"/>
      <c r="CA39" s="85"/>
      <c r="CB39" s="85"/>
      <c r="CC39" s="86"/>
      <c r="CD39" s="79"/>
      <c r="CE39" s="79"/>
      <c r="CF39" s="79"/>
      <c r="CG39" s="79"/>
      <c r="CH39" s="79"/>
      <c r="CI39" s="79"/>
      <c r="CJ39" s="79"/>
      <c r="CK39" s="40"/>
      <c r="CL39" s="40"/>
      <c r="CM39" s="40"/>
      <c r="CN39" s="40"/>
      <c r="CO39" s="40"/>
      <c r="CP39" s="40"/>
      <c r="CQ39" s="40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</row>
    <row r="40" spans="1:166" s="10" customFormat="1" ht="27" customHeight="1">
      <c r="A40" s="93" t="s">
        <v>19</v>
      </c>
      <c r="B40" s="93"/>
      <c r="C40" s="93"/>
      <c r="D40" s="261" t="s">
        <v>20</v>
      </c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3"/>
      <c r="X40" s="288"/>
      <c r="Y40" s="288"/>
      <c r="Z40" s="288"/>
      <c r="AA40" s="288"/>
      <c r="AB40" s="288"/>
      <c r="AC40" s="288"/>
      <c r="AD40" s="109" t="str">
        <f>CY40</f>
        <v>129,02 км/20,27 МВА</v>
      </c>
      <c r="AE40" s="110"/>
      <c r="AF40" s="110"/>
      <c r="AG40" s="110"/>
      <c r="AH40" s="110"/>
      <c r="AI40" s="110"/>
      <c r="AJ40" s="110"/>
      <c r="AK40" s="110"/>
      <c r="AL40" s="110"/>
      <c r="AM40" s="111"/>
      <c r="AN40" s="93" t="s">
        <v>58</v>
      </c>
      <c r="AO40" s="93"/>
      <c r="AP40" s="93"/>
      <c r="AQ40" s="93"/>
      <c r="AR40" s="93"/>
      <c r="AS40" s="93" t="s">
        <v>59</v>
      </c>
      <c r="AT40" s="93"/>
      <c r="AU40" s="93"/>
      <c r="AV40" s="93"/>
      <c r="AW40" s="93"/>
      <c r="AX40" s="105">
        <f>FA40</f>
        <v>1533.534</v>
      </c>
      <c r="AY40" s="106"/>
      <c r="AZ40" s="106"/>
      <c r="BA40" s="106"/>
      <c r="BB40" s="106"/>
      <c r="BC40" s="107"/>
      <c r="BD40" s="105">
        <f>BD41+BD50</f>
        <v>275.51000000000005</v>
      </c>
      <c r="BE40" s="106"/>
      <c r="BF40" s="106"/>
      <c r="BG40" s="106"/>
      <c r="BH40" s="106"/>
      <c r="BI40" s="107"/>
      <c r="BJ40" s="105">
        <f>BJ41+BJ50</f>
        <v>261.58099999999996</v>
      </c>
      <c r="BK40" s="106"/>
      <c r="BL40" s="106"/>
      <c r="BM40" s="106"/>
      <c r="BN40" s="106"/>
      <c r="BO40" s="107"/>
      <c r="BP40" s="108" t="s">
        <v>143</v>
      </c>
      <c r="BQ40" s="108"/>
      <c r="BR40" s="108"/>
      <c r="BS40" s="108"/>
      <c r="BT40" s="108"/>
      <c r="BU40" s="108"/>
      <c r="BV40" s="108"/>
      <c r="BW40" s="109" t="s">
        <v>167</v>
      </c>
      <c r="BX40" s="110"/>
      <c r="BY40" s="110"/>
      <c r="BZ40" s="110"/>
      <c r="CA40" s="110"/>
      <c r="CB40" s="110"/>
      <c r="CC40" s="111"/>
      <c r="CD40" s="108" t="s">
        <v>174</v>
      </c>
      <c r="CE40" s="108"/>
      <c r="CF40" s="108"/>
      <c r="CG40" s="108"/>
      <c r="CH40" s="108"/>
      <c r="CI40" s="108"/>
      <c r="CJ40" s="108"/>
      <c r="CK40" s="108" t="s">
        <v>213</v>
      </c>
      <c r="CL40" s="108"/>
      <c r="CM40" s="108"/>
      <c r="CN40" s="108"/>
      <c r="CO40" s="108"/>
      <c r="CP40" s="108"/>
      <c r="CQ40" s="108"/>
      <c r="CR40" s="108" t="s">
        <v>198</v>
      </c>
      <c r="CS40" s="108"/>
      <c r="CT40" s="108"/>
      <c r="CU40" s="108"/>
      <c r="CV40" s="108"/>
      <c r="CW40" s="108"/>
      <c r="CX40" s="108"/>
      <c r="CY40" s="108" t="s">
        <v>216</v>
      </c>
      <c r="CZ40" s="108"/>
      <c r="DA40" s="108"/>
      <c r="DB40" s="108"/>
      <c r="DC40" s="108"/>
      <c r="DD40" s="108"/>
      <c r="DE40" s="108"/>
      <c r="DF40" s="108"/>
      <c r="DG40" s="108"/>
      <c r="DH40" s="105">
        <f>DH41+DH50</f>
        <v>328.914</v>
      </c>
      <c r="DI40" s="106"/>
      <c r="DJ40" s="106"/>
      <c r="DK40" s="106"/>
      <c r="DL40" s="106"/>
      <c r="DM40" s="106"/>
      <c r="DN40" s="106"/>
      <c r="DO40" s="106"/>
      <c r="DP40" s="107"/>
      <c r="DQ40" s="105">
        <f>DQ41+DQ50</f>
        <v>341.772</v>
      </c>
      <c r="DR40" s="106"/>
      <c r="DS40" s="106"/>
      <c r="DT40" s="106"/>
      <c r="DU40" s="106"/>
      <c r="DV40" s="106"/>
      <c r="DW40" s="106"/>
      <c r="DX40" s="106"/>
      <c r="DY40" s="107"/>
      <c r="DZ40" s="105">
        <f>DZ41+DZ50</f>
        <v>325.75699999999995</v>
      </c>
      <c r="EA40" s="106"/>
      <c r="EB40" s="106"/>
      <c r="EC40" s="106"/>
      <c r="ED40" s="106"/>
      <c r="EE40" s="106"/>
      <c r="EF40" s="106"/>
      <c r="EG40" s="106"/>
      <c r="EH40" s="107"/>
      <c r="EI40" s="105">
        <f>EI41+EI50</f>
        <v>261.58099999999996</v>
      </c>
      <c r="EJ40" s="106"/>
      <c r="EK40" s="106"/>
      <c r="EL40" s="106"/>
      <c r="EM40" s="106"/>
      <c r="EN40" s="106"/>
      <c r="EO40" s="106"/>
      <c r="EP40" s="106"/>
      <c r="EQ40" s="107"/>
      <c r="ER40" s="105">
        <f>ER41+ER50</f>
        <v>275.51</v>
      </c>
      <c r="ES40" s="106"/>
      <c r="ET40" s="106"/>
      <c r="EU40" s="106"/>
      <c r="EV40" s="106"/>
      <c r="EW40" s="106"/>
      <c r="EX40" s="106"/>
      <c r="EY40" s="106"/>
      <c r="EZ40" s="107"/>
      <c r="FA40" s="163">
        <f>FA41+FA50</f>
        <v>1533.534</v>
      </c>
      <c r="FB40" s="163"/>
      <c r="FC40" s="163"/>
      <c r="FD40" s="163"/>
      <c r="FE40" s="163"/>
      <c r="FF40" s="163"/>
      <c r="FG40" s="163"/>
      <c r="FH40" s="163"/>
      <c r="FI40" s="163"/>
      <c r="FJ40" s="163"/>
    </row>
    <row r="41" spans="1:166" s="8" customFormat="1" ht="10.5">
      <c r="A41" s="237" t="s">
        <v>21</v>
      </c>
      <c r="B41" s="238"/>
      <c r="C41" s="239"/>
      <c r="D41" s="260" t="s">
        <v>55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28"/>
      <c r="Y41" s="229"/>
      <c r="Z41" s="229"/>
      <c r="AA41" s="229"/>
      <c r="AB41" s="229"/>
      <c r="AC41" s="230"/>
      <c r="AD41" s="115" t="str">
        <f>CY41</f>
        <v>87,48 км/10,22 МВА</v>
      </c>
      <c r="AE41" s="116"/>
      <c r="AF41" s="116"/>
      <c r="AG41" s="116"/>
      <c r="AH41" s="116"/>
      <c r="AI41" s="116"/>
      <c r="AJ41" s="116"/>
      <c r="AK41" s="116"/>
      <c r="AL41" s="116"/>
      <c r="AM41" s="117"/>
      <c r="AN41" s="237" t="s">
        <v>58</v>
      </c>
      <c r="AO41" s="238"/>
      <c r="AP41" s="238"/>
      <c r="AQ41" s="238"/>
      <c r="AR41" s="239"/>
      <c r="AS41" s="237" t="s">
        <v>59</v>
      </c>
      <c r="AT41" s="238"/>
      <c r="AU41" s="238"/>
      <c r="AV41" s="238"/>
      <c r="AW41" s="239"/>
      <c r="AX41" s="123">
        <f>AX43+AX44+AX45+AX48+AX49</f>
        <v>861.8770000000001</v>
      </c>
      <c r="AY41" s="124"/>
      <c r="AZ41" s="124"/>
      <c r="BA41" s="124"/>
      <c r="BB41" s="124"/>
      <c r="BC41" s="125"/>
      <c r="BD41" s="123">
        <f>BD43+BD44+BD45+BD48+BD49</f>
        <v>108.18700000000003</v>
      </c>
      <c r="BE41" s="124"/>
      <c r="BF41" s="124"/>
      <c r="BG41" s="124"/>
      <c r="BH41" s="124"/>
      <c r="BI41" s="125"/>
      <c r="BJ41" s="123">
        <f>BJ43+BJ44+BJ45+BJ48+BJ49</f>
        <v>65.522</v>
      </c>
      <c r="BK41" s="124"/>
      <c r="BL41" s="124"/>
      <c r="BM41" s="124"/>
      <c r="BN41" s="124"/>
      <c r="BO41" s="125"/>
      <c r="BP41" s="184" t="s">
        <v>142</v>
      </c>
      <c r="BQ41" s="185"/>
      <c r="BR41" s="185"/>
      <c r="BS41" s="185"/>
      <c r="BT41" s="185"/>
      <c r="BU41" s="185"/>
      <c r="BV41" s="186"/>
      <c r="BW41" s="190" t="s">
        <v>134</v>
      </c>
      <c r="BX41" s="191"/>
      <c r="BY41" s="191"/>
      <c r="BZ41" s="191"/>
      <c r="CA41" s="191"/>
      <c r="CB41" s="191"/>
      <c r="CC41" s="192"/>
      <c r="CD41" s="115" t="s">
        <v>173</v>
      </c>
      <c r="CE41" s="116"/>
      <c r="CF41" s="116"/>
      <c r="CG41" s="116"/>
      <c r="CH41" s="116"/>
      <c r="CI41" s="116"/>
      <c r="CJ41" s="117"/>
      <c r="CK41" s="190" t="s">
        <v>203</v>
      </c>
      <c r="CL41" s="191"/>
      <c r="CM41" s="191"/>
      <c r="CN41" s="191"/>
      <c r="CO41" s="191"/>
      <c r="CP41" s="191"/>
      <c r="CQ41" s="192"/>
      <c r="CR41" s="190" t="s">
        <v>198</v>
      </c>
      <c r="CS41" s="191"/>
      <c r="CT41" s="191"/>
      <c r="CU41" s="191"/>
      <c r="CV41" s="191"/>
      <c r="CW41" s="191"/>
      <c r="CX41" s="192"/>
      <c r="CY41" s="115" t="s">
        <v>204</v>
      </c>
      <c r="CZ41" s="116"/>
      <c r="DA41" s="116"/>
      <c r="DB41" s="116"/>
      <c r="DC41" s="116"/>
      <c r="DD41" s="116"/>
      <c r="DE41" s="116"/>
      <c r="DF41" s="116"/>
      <c r="DG41" s="117"/>
      <c r="DH41" s="123">
        <f>DH43+DH44+DH45+DH48+DH49</f>
        <v>245.976</v>
      </c>
      <c r="DI41" s="124"/>
      <c r="DJ41" s="124"/>
      <c r="DK41" s="124"/>
      <c r="DL41" s="124"/>
      <c r="DM41" s="124"/>
      <c r="DN41" s="124"/>
      <c r="DO41" s="124"/>
      <c r="DP41" s="125"/>
      <c r="DQ41" s="123">
        <f>DQ43+DQ44+DQ45+DQ48+DQ49</f>
        <v>264.493</v>
      </c>
      <c r="DR41" s="124"/>
      <c r="DS41" s="124"/>
      <c r="DT41" s="124"/>
      <c r="DU41" s="124"/>
      <c r="DV41" s="124"/>
      <c r="DW41" s="124"/>
      <c r="DX41" s="124"/>
      <c r="DY41" s="125"/>
      <c r="DZ41" s="123">
        <f>DZ43+DZ44+DZ45+DZ48+DZ49</f>
        <v>177.69899999999998</v>
      </c>
      <c r="EA41" s="124"/>
      <c r="EB41" s="124"/>
      <c r="EC41" s="124"/>
      <c r="ED41" s="124"/>
      <c r="EE41" s="124"/>
      <c r="EF41" s="124"/>
      <c r="EG41" s="124"/>
      <c r="EH41" s="125"/>
      <c r="EI41" s="123">
        <f>EI43+EI44+EI45+EI48+EI49</f>
        <v>65.522</v>
      </c>
      <c r="EJ41" s="124"/>
      <c r="EK41" s="124"/>
      <c r="EL41" s="124"/>
      <c r="EM41" s="124"/>
      <c r="EN41" s="124"/>
      <c r="EO41" s="124"/>
      <c r="EP41" s="124"/>
      <c r="EQ41" s="125"/>
      <c r="ER41" s="123">
        <f>ER43+ER44+ER45+ER48+ER49</f>
        <v>108.187</v>
      </c>
      <c r="ES41" s="124"/>
      <c r="ET41" s="124"/>
      <c r="EU41" s="124"/>
      <c r="EV41" s="124"/>
      <c r="EW41" s="124"/>
      <c r="EX41" s="124"/>
      <c r="EY41" s="124"/>
      <c r="EZ41" s="125"/>
      <c r="FA41" s="151">
        <f>FA43+FA44+FA45+FA48+FA49</f>
        <v>861.8770000000001</v>
      </c>
      <c r="FB41" s="152"/>
      <c r="FC41" s="152"/>
      <c r="FD41" s="152"/>
      <c r="FE41" s="152"/>
      <c r="FF41" s="152"/>
      <c r="FG41" s="152"/>
      <c r="FH41" s="152"/>
      <c r="FI41" s="152"/>
      <c r="FJ41" s="153"/>
    </row>
    <row r="42" spans="1:166" s="8" customFormat="1" ht="10.5">
      <c r="A42" s="243"/>
      <c r="B42" s="244"/>
      <c r="C42" s="245"/>
      <c r="D42" s="259" t="s">
        <v>16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31"/>
      <c r="Y42" s="232"/>
      <c r="Z42" s="232"/>
      <c r="AA42" s="232"/>
      <c r="AB42" s="232"/>
      <c r="AC42" s="233"/>
      <c r="AD42" s="118"/>
      <c r="AE42" s="119"/>
      <c r="AF42" s="119"/>
      <c r="AG42" s="119"/>
      <c r="AH42" s="119"/>
      <c r="AI42" s="119"/>
      <c r="AJ42" s="119"/>
      <c r="AK42" s="119"/>
      <c r="AL42" s="119"/>
      <c r="AM42" s="120"/>
      <c r="AN42" s="243"/>
      <c r="AO42" s="244"/>
      <c r="AP42" s="244"/>
      <c r="AQ42" s="244"/>
      <c r="AR42" s="245"/>
      <c r="AS42" s="243"/>
      <c r="AT42" s="244"/>
      <c r="AU42" s="244"/>
      <c r="AV42" s="244"/>
      <c r="AW42" s="245"/>
      <c r="AX42" s="126"/>
      <c r="AY42" s="127"/>
      <c r="AZ42" s="127"/>
      <c r="BA42" s="127"/>
      <c r="BB42" s="127"/>
      <c r="BC42" s="128"/>
      <c r="BD42" s="126"/>
      <c r="BE42" s="127"/>
      <c r="BF42" s="127"/>
      <c r="BG42" s="127"/>
      <c r="BH42" s="127"/>
      <c r="BI42" s="128"/>
      <c r="BJ42" s="126"/>
      <c r="BK42" s="127"/>
      <c r="BL42" s="127"/>
      <c r="BM42" s="127"/>
      <c r="BN42" s="127"/>
      <c r="BO42" s="128"/>
      <c r="BP42" s="187"/>
      <c r="BQ42" s="188"/>
      <c r="BR42" s="188"/>
      <c r="BS42" s="188"/>
      <c r="BT42" s="188"/>
      <c r="BU42" s="188"/>
      <c r="BV42" s="189"/>
      <c r="BW42" s="193"/>
      <c r="BX42" s="194"/>
      <c r="BY42" s="194"/>
      <c r="BZ42" s="194"/>
      <c r="CA42" s="194"/>
      <c r="CB42" s="194"/>
      <c r="CC42" s="195"/>
      <c r="CD42" s="118"/>
      <c r="CE42" s="119"/>
      <c r="CF42" s="119"/>
      <c r="CG42" s="119"/>
      <c r="CH42" s="119"/>
      <c r="CI42" s="119"/>
      <c r="CJ42" s="120"/>
      <c r="CK42" s="193"/>
      <c r="CL42" s="194"/>
      <c r="CM42" s="194"/>
      <c r="CN42" s="194"/>
      <c r="CO42" s="194"/>
      <c r="CP42" s="194"/>
      <c r="CQ42" s="195"/>
      <c r="CR42" s="193"/>
      <c r="CS42" s="194"/>
      <c r="CT42" s="194"/>
      <c r="CU42" s="194"/>
      <c r="CV42" s="194"/>
      <c r="CW42" s="194"/>
      <c r="CX42" s="195"/>
      <c r="CY42" s="118"/>
      <c r="CZ42" s="119"/>
      <c r="DA42" s="119"/>
      <c r="DB42" s="119"/>
      <c r="DC42" s="119"/>
      <c r="DD42" s="119"/>
      <c r="DE42" s="119"/>
      <c r="DF42" s="119"/>
      <c r="DG42" s="120"/>
      <c r="DH42" s="126"/>
      <c r="DI42" s="127"/>
      <c r="DJ42" s="127"/>
      <c r="DK42" s="127"/>
      <c r="DL42" s="127"/>
      <c r="DM42" s="127"/>
      <c r="DN42" s="127"/>
      <c r="DO42" s="127"/>
      <c r="DP42" s="128"/>
      <c r="DQ42" s="126"/>
      <c r="DR42" s="127"/>
      <c r="DS42" s="127"/>
      <c r="DT42" s="127"/>
      <c r="DU42" s="127"/>
      <c r="DV42" s="127"/>
      <c r="DW42" s="127"/>
      <c r="DX42" s="127"/>
      <c r="DY42" s="128"/>
      <c r="DZ42" s="126"/>
      <c r="EA42" s="127"/>
      <c r="EB42" s="127"/>
      <c r="EC42" s="127"/>
      <c r="ED42" s="127"/>
      <c r="EE42" s="127"/>
      <c r="EF42" s="127"/>
      <c r="EG42" s="127"/>
      <c r="EH42" s="128"/>
      <c r="EI42" s="126"/>
      <c r="EJ42" s="127"/>
      <c r="EK42" s="127"/>
      <c r="EL42" s="127"/>
      <c r="EM42" s="127"/>
      <c r="EN42" s="127"/>
      <c r="EO42" s="127"/>
      <c r="EP42" s="127"/>
      <c r="EQ42" s="128"/>
      <c r="ER42" s="126"/>
      <c r="ES42" s="127"/>
      <c r="ET42" s="127"/>
      <c r="EU42" s="127"/>
      <c r="EV42" s="127"/>
      <c r="EW42" s="127"/>
      <c r="EX42" s="127"/>
      <c r="EY42" s="127"/>
      <c r="EZ42" s="128"/>
      <c r="FA42" s="154"/>
      <c r="FB42" s="155"/>
      <c r="FC42" s="155"/>
      <c r="FD42" s="155"/>
      <c r="FE42" s="155"/>
      <c r="FF42" s="155"/>
      <c r="FG42" s="155"/>
      <c r="FH42" s="155"/>
      <c r="FI42" s="155"/>
      <c r="FJ42" s="156"/>
    </row>
    <row r="43" spans="1:166" s="29" customFormat="1" ht="36.75" customHeight="1">
      <c r="A43" s="51" t="s">
        <v>78</v>
      </c>
      <c r="B43" s="51"/>
      <c r="C43" s="51"/>
      <c r="D43" s="277" t="s">
        <v>121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9"/>
      <c r="X43" s="270" t="s">
        <v>60</v>
      </c>
      <c r="Y43" s="270"/>
      <c r="Z43" s="270"/>
      <c r="AA43" s="270"/>
      <c r="AB43" s="270"/>
      <c r="AC43" s="270"/>
      <c r="AD43" s="41" t="str">
        <f>CY43</f>
        <v>45,07 км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51" t="s">
        <v>58</v>
      </c>
      <c r="AO43" s="51"/>
      <c r="AP43" s="51"/>
      <c r="AQ43" s="51"/>
      <c r="AR43" s="51"/>
      <c r="AS43" s="51" t="s">
        <v>59</v>
      </c>
      <c r="AT43" s="51"/>
      <c r="AU43" s="51"/>
      <c r="AV43" s="51"/>
      <c r="AW43" s="51"/>
      <c r="AX43" s="39">
        <f aca="true" t="shared" si="5" ref="AX43:AX69">FA43</f>
        <v>177.989</v>
      </c>
      <c r="AY43" s="39"/>
      <c r="AZ43" s="39"/>
      <c r="BA43" s="39"/>
      <c r="BB43" s="39"/>
      <c r="BC43" s="39"/>
      <c r="BD43" s="39">
        <f>AX43-DH43-DQ43-DZ43-EI43</f>
        <v>70.79100000000001</v>
      </c>
      <c r="BE43" s="39"/>
      <c r="BF43" s="39"/>
      <c r="BG43" s="39"/>
      <c r="BH43" s="39"/>
      <c r="BI43" s="39"/>
      <c r="BJ43" s="39">
        <f>EI43</f>
        <v>27.059</v>
      </c>
      <c r="BK43" s="39"/>
      <c r="BL43" s="39"/>
      <c r="BM43" s="39"/>
      <c r="BN43" s="39"/>
      <c r="BO43" s="39"/>
      <c r="BP43" s="41" t="s">
        <v>141</v>
      </c>
      <c r="BQ43" s="41"/>
      <c r="BR43" s="41"/>
      <c r="BS43" s="41"/>
      <c r="BT43" s="41"/>
      <c r="BU43" s="41"/>
      <c r="BV43" s="41"/>
      <c r="BW43" s="70" t="s">
        <v>139</v>
      </c>
      <c r="BX43" s="71"/>
      <c r="BY43" s="71"/>
      <c r="BZ43" s="71"/>
      <c r="CA43" s="71"/>
      <c r="CB43" s="71"/>
      <c r="CC43" s="72"/>
      <c r="CD43" s="79">
        <v>0</v>
      </c>
      <c r="CE43" s="79"/>
      <c r="CF43" s="79"/>
      <c r="CG43" s="79"/>
      <c r="CH43" s="79"/>
      <c r="CI43" s="79"/>
      <c r="CJ43" s="79"/>
      <c r="CK43" s="40" t="s">
        <v>185</v>
      </c>
      <c r="CL43" s="40"/>
      <c r="CM43" s="40"/>
      <c r="CN43" s="40"/>
      <c r="CO43" s="40"/>
      <c r="CP43" s="40"/>
      <c r="CQ43" s="40"/>
      <c r="CR43" s="41" t="s">
        <v>190</v>
      </c>
      <c r="CS43" s="41"/>
      <c r="CT43" s="41"/>
      <c r="CU43" s="41"/>
      <c r="CV43" s="41"/>
      <c r="CW43" s="41"/>
      <c r="CX43" s="41"/>
      <c r="CY43" s="41" t="s">
        <v>197</v>
      </c>
      <c r="CZ43" s="41"/>
      <c r="DA43" s="41"/>
      <c r="DB43" s="41"/>
      <c r="DC43" s="41"/>
      <c r="DD43" s="41"/>
      <c r="DE43" s="41"/>
      <c r="DF43" s="41"/>
      <c r="DG43" s="41"/>
      <c r="DH43" s="39">
        <v>10.361</v>
      </c>
      <c r="DI43" s="39"/>
      <c r="DJ43" s="39"/>
      <c r="DK43" s="39"/>
      <c r="DL43" s="39"/>
      <c r="DM43" s="39"/>
      <c r="DN43" s="39"/>
      <c r="DO43" s="39"/>
      <c r="DP43" s="39"/>
      <c r="DQ43" s="39">
        <v>69.778</v>
      </c>
      <c r="DR43" s="39"/>
      <c r="DS43" s="39"/>
      <c r="DT43" s="39"/>
      <c r="DU43" s="39"/>
      <c r="DV43" s="39"/>
      <c r="DW43" s="39"/>
      <c r="DX43" s="39"/>
      <c r="DY43" s="39"/>
      <c r="DZ43" s="38">
        <v>0</v>
      </c>
      <c r="EA43" s="38"/>
      <c r="EB43" s="38"/>
      <c r="EC43" s="38"/>
      <c r="ED43" s="38"/>
      <c r="EE43" s="38"/>
      <c r="EF43" s="38"/>
      <c r="EG43" s="38"/>
      <c r="EH43" s="38"/>
      <c r="EI43" s="38">
        <v>27.059</v>
      </c>
      <c r="EJ43" s="38"/>
      <c r="EK43" s="38"/>
      <c r="EL43" s="38"/>
      <c r="EM43" s="38"/>
      <c r="EN43" s="38"/>
      <c r="EO43" s="38"/>
      <c r="EP43" s="38"/>
      <c r="EQ43" s="38"/>
      <c r="ER43" s="39">
        <v>70.791</v>
      </c>
      <c r="ES43" s="39"/>
      <c r="ET43" s="39"/>
      <c r="EU43" s="39"/>
      <c r="EV43" s="39"/>
      <c r="EW43" s="39"/>
      <c r="EX43" s="39"/>
      <c r="EY43" s="39"/>
      <c r="EZ43" s="39"/>
      <c r="FA43" s="39">
        <f>DH43+DQ43+DZ43+EI43+ER43</f>
        <v>177.989</v>
      </c>
      <c r="FB43" s="39"/>
      <c r="FC43" s="39"/>
      <c r="FD43" s="39"/>
      <c r="FE43" s="39"/>
      <c r="FF43" s="39"/>
      <c r="FG43" s="39"/>
      <c r="FH43" s="39"/>
      <c r="FI43" s="39"/>
      <c r="FJ43" s="39"/>
    </row>
    <row r="44" spans="1:166" s="29" customFormat="1" ht="39.75" customHeight="1">
      <c r="A44" s="51" t="s">
        <v>79</v>
      </c>
      <c r="B44" s="51"/>
      <c r="C44" s="51"/>
      <c r="D44" s="52" t="s">
        <v>122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270" t="s">
        <v>60</v>
      </c>
      <c r="Y44" s="270"/>
      <c r="Z44" s="270"/>
      <c r="AA44" s="270"/>
      <c r="AB44" s="270"/>
      <c r="AC44" s="270"/>
      <c r="AD44" s="41" t="str">
        <f>CY44</f>
        <v>40,81 км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51" t="s">
        <v>58</v>
      </c>
      <c r="AO44" s="51"/>
      <c r="AP44" s="51"/>
      <c r="AQ44" s="51"/>
      <c r="AR44" s="51"/>
      <c r="AS44" s="51" t="s">
        <v>59</v>
      </c>
      <c r="AT44" s="51"/>
      <c r="AU44" s="51"/>
      <c r="AV44" s="51"/>
      <c r="AW44" s="51"/>
      <c r="AX44" s="39">
        <f t="shared" si="5"/>
        <v>204.74099999999999</v>
      </c>
      <c r="AY44" s="39"/>
      <c r="AZ44" s="39"/>
      <c r="BA44" s="39"/>
      <c r="BB44" s="39"/>
      <c r="BC44" s="39"/>
      <c r="BD44" s="39">
        <f aca="true" t="shared" si="6" ref="BD44:BD49">AX44-DH44-DQ44-DZ44-EI44</f>
        <v>37.395999999999965</v>
      </c>
      <c r="BE44" s="39"/>
      <c r="BF44" s="39"/>
      <c r="BG44" s="39"/>
      <c r="BH44" s="39"/>
      <c r="BI44" s="39"/>
      <c r="BJ44" s="39">
        <f aca="true" t="shared" si="7" ref="BJ44:BJ49">EI44</f>
        <v>0</v>
      </c>
      <c r="BK44" s="39"/>
      <c r="BL44" s="39"/>
      <c r="BM44" s="39"/>
      <c r="BN44" s="39"/>
      <c r="BO44" s="39"/>
      <c r="BP44" s="41" t="s">
        <v>138</v>
      </c>
      <c r="BQ44" s="41"/>
      <c r="BR44" s="41"/>
      <c r="BS44" s="41"/>
      <c r="BT44" s="41"/>
      <c r="BU44" s="41"/>
      <c r="BV44" s="41"/>
      <c r="BW44" s="70" t="s">
        <v>140</v>
      </c>
      <c r="BX44" s="71"/>
      <c r="BY44" s="71"/>
      <c r="BZ44" s="71"/>
      <c r="CA44" s="71"/>
      <c r="CB44" s="71"/>
      <c r="CC44" s="72"/>
      <c r="CD44" s="79" t="s">
        <v>162</v>
      </c>
      <c r="CE44" s="79"/>
      <c r="CF44" s="79"/>
      <c r="CG44" s="79"/>
      <c r="CH44" s="79"/>
      <c r="CI44" s="79"/>
      <c r="CJ44" s="79"/>
      <c r="CK44" s="40">
        <v>0</v>
      </c>
      <c r="CL44" s="40"/>
      <c r="CM44" s="40"/>
      <c r="CN44" s="40"/>
      <c r="CO44" s="40"/>
      <c r="CP44" s="40"/>
      <c r="CQ44" s="40"/>
      <c r="CR44" s="41" t="s">
        <v>191</v>
      </c>
      <c r="CS44" s="41"/>
      <c r="CT44" s="41"/>
      <c r="CU44" s="41"/>
      <c r="CV44" s="41"/>
      <c r="CW44" s="41"/>
      <c r="CX44" s="41"/>
      <c r="CY44" s="41" t="s">
        <v>196</v>
      </c>
      <c r="CZ44" s="41"/>
      <c r="DA44" s="41"/>
      <c r="DB44" s="41"/>
      <c r="DC44" s="41"/>
      <c r="DD44" s="41"/>
      <c r="DE44" s="41"/>
      <c r="DF44" s="41"/>
      <c r="DG44" s="41"/>
      <c r="DH44" s="39">
        <v>38.42</v>
      </c>
      <c r="DI44" s="39"/>
      <c r="DJ44" s="39"/>
      <c r="DK44" s="39"/>
      <c r="DL44" s="39"/>
      <c r="DM44" s="39"/>
      <c r="DN44" s="39"/>
      <c r="DO44" s="39"/>
      <c r="DP44" s="39"/>
      <c r="DQ44" s="39">
        <v>67.569</v>
      </c>
      <c r="DR44" s="39"/>
      <c r="DS44" s="39"/>
      <c r="DT44" s="39"/>
      <c r="DU44" s="39"/>
      <c r="DV44" s="39"/>
      <c r="DW44" s="39"/>
      <c r="DX44" s="39"/>
      <c r="DY44" s="39"/>
      <c r="DZ44" s="38">
        <v>61.356</v>
      </c>
      <c r="EA44" s="38"/>
      <c r="EB44" s="38"/>
      <c r="EC44" s="38"/>
      <c r="ED44" s="38"/>
      <c r="EE44" s="38"/>
      <c r="EF44" s="38"/>
      <c r="EG44" s="38"/>
      <c r="EH44" s="38"/>
      <c r="EI44" s="38">
        <v>0</v>
      </c>
      <c r="EJ44" s="38"/>
      <c r="EK44" s="38"/>
      <c r="EL44" s="38"/>
      <c r="EM44" s="38"/>
      <c r="EN44" s="38"/>
      <c r="EO44" s="38"/>
      <c r="EP44" s="38"/>
      <c r="EQ44" s="38"/>
      <c r="ER44" s="39">
        <v>37.396</v>
      </c>
      <c r="ES44" s="39"/>
      <c r="ET44" s="39"/>
      <c r="EU44" s="39"/>
      <c r="EV44" s="39"/>
      <c r="EW44" s="39"/>
      <c r="EX44" s="39"/>
      <c r="EY44" s="39"/>
      <c r="EZ44" s="39"/>
      <c r="FA44" s="39">
        <f aca="true" t="shared" si="8" ref="FA44:FA49">DH44+DQ44+DZ44+EI44+ER44</f>
        <v>204.74099999999999</v>
      </c>
      <c r="FB44" s="39"/>
      <c r="FC44" s="39"/>
      <c r="FD44" s="39"/>
      <c r="FE44" s="39"/>
      <c r="FF44" s="39"/>
      <c r="FG44" s="39"/>
      <c r="FH44" s="39"/>
      <c r="FI44" s="39"/>
      <c r="FJ44" s="39"/>
    </row>
    <row r="45" spans="1:166" s="8" customFormat="1" ht="13.5" customHeight="1">
      <c r="A45" s="80" t="s">
        <v>105</v>
      </c>
      <c r="B45" s="93"/>
      <c r="C45" s="93"/>
      <c r="D45" s="280" t="s">
        <v>67</v>
      </c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2"/>
      <c r="X45" s="93"/>
      <c r="Y45" s="93"/>
      <c r="Z45" s="93"/>
      <c r="AA45" s="93"/>
      <c r="AB45" s="93"/>
      <c r="AC45" s="93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93" t="s">
        <v>58</v>
      </c>
      <c r="AO45" s="93"/>
      <c r="AP45" s="93"/>
      <c r="AQ45" s="93"/>
      <c r="AR45" s="93"/>
      <c r="AS45" s="93" t="s">
        <v>59</v>
      </c>
      <c r="AT45" s="93"/>
      <c r="AU45" s="93"/>
      <c r="AV45" s="93"/>
      <c r="AW45" s="93"/>
      <c r="AX45" s="38">
        <f>AX46+AX47</f>
        <v>358.19100000000003</v>
      </c>
      <c r="AY45" s="38"/>
      <c r="AZ45" s="38"/>
      <c r="BA45" s="38"/>
      <c r="BB45" s="38"/>
      <c r="BC45" s="38"/>
      <c r="BD45" s="39">
        <f t="shared" si="6"/>
        <v>4.263256414560601E-14</v>
      </c>
      <c r="BE45" s="39"/>
      <c r="BF45" s="39"/>
      <c r="BG45" s="39"/>
      <c r="BH45" s="39"/>
      <c r="BI45" s="39"/>
      <c r="BJ45" s="39">
        <f t="shared" si="7"/>
        <v>0</v>
      </c>
      <c r="BK45" s="39"/>
      <c r="BL45" s="39"/>
      <c r="BM45" s="39"/>
      <c r="BN45" s="39"/>
      <c r="BO45" s="39"/>
      <c r="BP45" s="79">
        <f>BP46+BP47</f>
        <v>3316</v>
      </c>
      <c r="BQ45" s="79"/>
      <c r="BR45" s="79"/>
      <c r="BS45" s="79"/>
      <c r="BT45" s="79"/>
      <c r="BU45" s="79"/>
      <c r="BV45" s="79"/>
      <c r="BW45" s="79">
        <f>BW46+BW47</f>
        <v>2586</v>
      </c>
      <c r="BX45" s="79"/>
      <c r="BY45" s="79"/>
      <c r="BZ45" s="79"/>
      <c r="CA45" s="79"/>
      <c r="CB45" s="79"/>
      <c r="CC45" s="79"/>
      <c r="CD45" s="79">
        <f>CD46+CD47</f>
        <v>2045</v>
      </c>
      <c r="CE45" s="79"/>
      <c r="CF45" s="79"/>
      <c r="CG45" s="79"/>
      <c r="CH45" s="79"/>
      <c r="CI45" s="79"/>
      <c r="CJ45" s="79"/>
      <c r="CK45" s="40">
        <v>0</v>
      </c>
      <c r="CL45" s="40"/>
      <c r="CM45" s="40"/>
      <c r="CN45" s="40"/>
      <c r="CO45" s="40"/>
      <c r="CP45" s="40"/>
      <c r="CQ45" s="40"/>
      <c r="CR45" s="79">
        <f>CR46+CR47</f>
        <v>0</v>
      </c>
      <c r="CS45" s="79"/>
      <c r="CT45" s="79"/>
      <c r="CU45" s="79"/>
      <c r="CV45" s="79"/>
      <c r="CW45" s="79"/>
      <c r="CX45" s="79"/>
      <c r="CY45" s="79">
        <f>CY46+CY47</f>
        <v>7947</v>
      </c>
      <c r="CZ45" s="79"/>
      <c r="DA45" s="79"/>
      <c r="DB45" s="79"/>
      <c r="DC45" s="79"/>
      <c r="DD45" s="79"/>
      <c r="DE45" s="79"/>
      <c r="DF45" s="79"/>
      <c r="DG45" s="79"/>
      <c r="DH45" s="38">
        <f>DH46+DH47</f>
        <v>114.702</v>
      </c>
      <c r="DI45" s="38"/>
      <c r="DJ45" s="38"/>
      <c r="DK45" s="38"/>
      <c r="DL45" s="38"/>
      <c r="DM45" s="38"/>
      <c r="DN45" s="38"/>
      <c r="DO45" s="38"/>
      <c r="DP45" s="38"/>
      <c r="DQ45" s="38">
        <f>DQ46+DQ47</f>
        <v>127.146</v>
      </c>
      <c r="DR45" s="38"/>
      <c r="DS45" s="38"/>
      <c r="DT45" s="38"/>
      <c r="DU45" s="38"/>
      <c r="DV45" s="38"/>
      <c r="DW45" s="38"/>
      <c r="DX45" s="38"/>
      <c r="DY45" s="38"/>
      <c r="DZ45" s="38">
        <f>DZ46+DZ47</f>
        <v>116.34299999999999</v>
      </c>
      <c r="EA45" s="38"/>
      <c r="EB45" s="38"/>
      <c r="EC45" s="38"/>
      <c r="ED45" s="38"/>
      <c r="EE45" s="38"/>
      <c r="EF45" s="38"/>
      <c r="EG45" s="38"/>
      <c r="EH45" s="38"/>
      <c r="EI45" s="38">
        <f>EI46+EI47</f>
        <v>0</v>
      </c>
      <c r="EJ45" s="38"/>
      <c r="EK45" s="38"/>
      <c r="EL45" s="38"/>
      <c r="EM45" s="38"/>
      <c r="EN45" s="38"/>
      <c r="EO45" s="38"/>
      <c r="EP45" s="38"/>
      <c r="EQ45" s="38"/>
      <c r="ER45" s="38">
        <v>0</v>
      </c>
      <c r="ES45" s="38"/>
      <c r="ET45" s="38"/>
      <c r="EU45" s="38"/>
      <c r="EV45" s="38"/>
      <c r="EW45" s="38"/>
      <c r="EX45" s="38"/>
      <c r="EY45" s="38"/>
      <c r="EZ45" s="38"/>
      <c r="FA45" s="112">
        <f t="shared" si="8"/>
        <v>358.19100000000003</v>
      </c>
      <c r="FB45" s="112"/>
      <c r="FC45" s="112"/>
      <c r="FD45" s="112"/>
      <c r="FE45" s="112"/>
      <c r="FF45" s="112"/>
      <c r="FG45" s="112"/>
      <c r="FH45" s="112"/>
      <c r="FI45" s="112"/>
      <c r="FJ45" s="112"/>
    </row>
    <row r="46" spans="1:166" s="9" customFormat="1" ht="69" customHeight="1">
      <c r="A46" s="80" t="s">
        <v>106</v>
      </c>
      <c r="B46" s="80"/>
      <c r="C46" s="80"/>
      <c r="D46" s="267" t="s">
        <v>81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9"/>
      <c r="X46" s="234" t="s">
        <v>60</v>
      </c>
      <c r="Y46" s="235"/>
      <c r="Z46" s="235"/>
      <c r="AA46" s="235"/>
      <c r="AB46" s="235"/>
      <c r="AC46" s="236"/>
      <c r="AD46" s="287">
        <f>CY46</f>
        <v>2993</v>
      </c>
      <c r="AE46" s="287"/>
      <c r="AF46" s="287"/>
      <c r="AG46" s="287"/>
      <c r="AH46" s="287"/>
      <c r="AI46" s="287"/>
      <c r="AJ46" s="287"/>
      <c r="AK46" s="287"/>
      <c r="AL46" s="287"/>
      <c r="AM46" s="287"/>
      <c r="AN46" s="80" t="s">
        <v>58</v>
      </c>
      <c r="AO46" s="80"/>
      <c r="AP46" s="80"/>
      <c r="AQ46" s="80"/>
      <c r="AR46" s="80"/>
      <c r="AS46" s="80" t="s">
        <v>59</v>
      </c>
      <c r="AT46" s="80"/>
      <c r="AU46" s="80"/>
      <c r="AV46" s="80"/>
      <c r="AW46" s="80"/>
      <c r="AX46" s="38">
        <f t="shared" si="5"/>
        <v>120.19800000000001</v>
      </c>
      <c r="AY46" s="38"/>
      <c r="AZ46" s="38"/>
      <c r="BA46" s="38"/>
      <c r="BB46" s="38"/>
      <c r="BC46" s="38"/>
      <c r="BD46" s="39">
        <f t="shared" si="6"/>
        <v>1.4210854715202004E-14</v>
      </c>
      <c r="BE46" s="39"/>
      <c r="BF46" s="39"/>
      <c r="BG46" s="39"/>
      <c r="BH46" s="39"/>
      <c r="BI46" s="39"/>
      <c r="BJ46" s="39">
        <f t="shared" si="7"/>
        <v>0</v>
      </c>
      <c r="BK46" s="39"/>
      <c r="BL46" s="39"/>
      <c r="BM46" s="39"/>
      <c r="BN46" s="39"/>
      <c r="BO46" s="39"/>
      <c r="BP46" s="79">
        <v>1391</v>
      </c>
      <c r="BQ46" s="79"/>
      <c r="BR46" s="79"/>
      <c r="BS46" s="79"/>
      <c r="BT46" s="79"/>
      <c r="BU46" s="79"/>
      <c r="BV46" s="79"/>
      <c r="BW46" s="84">
        <v>0</v>
      </c>
      <c r="BX46" s="85"/>
      <c r="BY46" s="85"/>
      <c r="BZ46" s="85"/>
      <c r="CA46" s="85"/>
      <c r="CB46" s="85"/>
      <c r="CC46" s="86"/>
      <c r="CD46" s="79">
        <v>1602</v>
      </c>
      <c r="CE46" s="79"/>
      <c r="CF46" s="79"/>
      <c r="CG46" s="79"/>
      <c r="CH46" s="79"/>
      <c r="CI46" s="79"/>
      <c r="CJ46" s="79"/>
      <c r="CK46" s="40">
        <v>0</v>
      </c>
      <c r="CL46" s="40"/>
      <c r="CM46" s="40"/>
      <c r="CN46" s="40"/>
      <c r="CO46" s="40"/>
      <c r="CP46" s="40"/>
      <c r="CQ46" s="40"/>
      <c r="CR46" s="79">
        <v>0</v>
      </c>
      <c r="CS46" s="79"/>
      <c r="CT46" s="79"/>
      <c r="CU46" s="79"/>
      <c r="CV46" s="79"/>
      <c r="CW46" s="79"/>
      <c r="CX46" s="79"/>
      <c r="CY46" s="79">
        <f>BP46+BW46+CD46+CK46+CR46</f>
        <v>2993</v>
      </c>
      <c r="CZ46" s="79"/>
      <c r="DA46" s="79"/>
      <c r="DB46" s="79"/>
      <c r="DC46" s="79"/>
      <c r="DD46" s="79"/>
      <c r="DE46" s="79"/>
      <c r="DF46" s="79"/>
      <c r="DG46" s="79"/>
      <c r="DH46" s="38">
        <v>43.85</v>
      </c>
      <c r="DI46" s="38"/>
      <c r="DJ46" s="38"/>
      <c r="DK46" s="38"/>
      <c r="DL46" s="38"/>
      <c r="DM46" s="38"/>
      <c r="DN46" s="38"/>
      <c r="DO46" s="38"/>
      <c r="DP46" s="38"/>
      <c r="DQ46" s="76">
        <v>0</v>
      </c>
      <c r="DR46" s="77"/>
      <c r="DS46" s="77"/>
      <c r="DT46" s="77"/>
      <c r="DU46" s="77"/>
      <c r="DV46" s="77"/>
      <c r="DW46" s="77"/>
      <c r="DX46" s="77"/>
      <c r="DY46" s="78"/>
      <c r="DZ46" s="38">
        <v>76.348</v>
      </c>
      <c r="EA46" s="38"/>
      <c r="EB46" s="38"/>
      <c r="EC46" s="38"/>
      <c r="ED46" s="38"/>
      <c r="EE46" s="38"/>
      <c r="EF46" s="38"/>
      <c r="EG46" s="38"/>
      <c r="EH46" s="38"/>
      <c r="EI46" s="38">
        <v>0</v>
      </c>
      <c r="EJ46" s="38"/>
      <c r="EK46" s="38"/>
      <c r="EL46" s="38"/>
      <c r="EM46" s="38"/>
      <c r="EN46" s="38"/>
      <c r="EO46" s="38"/>
      <c r="EP46" s="38"/>
      <c r="EQ46" s="38"/>
      <c r="ER46" s="38">
        <v>0</v>
      </c>
      <c r="ES46" s="38"/>
      <c r="ET46" s="38"/>
      <c r="EU46" s="38"/>
      <c r="EV46" s="38"/>
      <c r="EW46" s="38"/>
      <c r="EX46" s="38"/>
      <c r="EY46" s="38"/>
      <c r="EZ46" s="38"/>
      <c r="FA46" s="112">
        <f t="shared" si="8"/>
        <v>120.19800000000001</v>
      </c>
      <c r="FB46" s="112"/>
      <c r="FC46" s="112"/>
      <c r="FD46" s="112"/>
      <c r="FE46" s="112"/>
      <c r="FF46" s="112"/>
      <c r="FG46" s="112"/>
      <c r="FH46" s="112"/>
      <c r="FI46" s="112"/>
      <c r="FJ46" s="112"/>
    </row>
    <row r="47" spans="1:166" s="9" customFormat="1" ht="57" customHeight="1">
      <c r="A47" s="80" t="s">
        <v>107</v>
      </c>
      <c r="B47" s="80"/>
      <c r="C47" s="80"/>
      <c r="D47" s="267" t="s">
        <v>82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9"/>
      <c r="X47" s="234" t="s">
        <v>60</v>
      </c>
      <c r="Y47" s="235"/>
      <c r="Z47" s="235"/>
      <c r="AA47" s="235"/>
      <c r="AB47" s="235"/>
      <c r="AC47" s="236"/>
      <c r="AD47" s="287">
        <f>CY47</f>
        <v>4954</v>
      </c>
      <c r="AE47" s="287"/>
      <c r="AF47" s="287"/>
      <c r="AG47" s="287"/>
      <c r="AH47" s="287"/>
      <c r="AI47" s="287"/>
      <c r="AJ47" s="287"/>
      <c r="AK47" s="287"/>
      <c r="AL47" s="287"/>
      <c r="AM47" s="287"/>
      <c r="AN47" s="80" t="s">
        <v>58</v>
      </c>
      <c r="AO47" s="80"/>
      <c r="AP47" s="80"/>
      <c r="AQ47" s="80"/>
      <c r="AR47" s="80"/>
      <c r="AS47" s="80" t="s">
        <v>94</v>
      </c>
      <c r="AT47" s="80"/>
      <c r="AU47" s="80"/>
      <c r="AV47" s="80"/>
      <c r="AW47" s="80"/>
      <c r="AX47" s="38">
        <f t="shared" si="5"/>
        <v>237.993</v>
      </c>
      <c r="AY47" s="38"/>
      <c r="AZ47" s="38"/>
      <c r="BA47" s="38"/>
      <c r="BB47" s="38"/>
      <c r="BC47" s="38"/>
      <c r="BD47" s="39">
        <f t="shared" si="6"/>
        <v>-7.105427357601002E-15</v>
      </c>
      <c r="BE47" s="39"/>
      <c r="BF47" s="39"/>
      <c r="BG47" s="39"/>
      <c r="BH47" s="39"/>
      <c r="BI47" s="39"/>
      <c r="BJ47" s="39">
        <f t="shared" si="7"/>
        <v>0</v>
      </c>
      <c r="BK47" s="39"/>
      <c r="BL47" s="39"/>
      <c r="BM47" s="39"/>
      <c r="BN47" s="39"/>
      <c r="BO47" s="39"/>
      <c r="BP47" s="79">
        <v>1925</v>
      </c>
      <c r="BQ47" s="79"/>
      <c r="BR47" s="79"/>
      <c r="BS47" s="79"/>
      <c r="BT47" s="79"/>
      <c r="BU47" s="79"/>
      <c r="BV47" s="79"/>
      <c r="BW47" s="84">
        <v>2586</v>
      </c>
      <c r="BX47" s="85"/>
      <c r="BY47" s="85"/>
      <c r="BZ47" s="85"/>
      <c r="CA47" s="85"/>
      <c r="CB47" s="85"/>
      <c r="CC47" s="86"/>
      <c r="CD47" s="79">
        <v>443</v>
      </c>
      <c r="CE47" s="79"/>
      <c r="CF47" s="79"/>
      <c r="CG47" s="79"/>
      <c r="CH47" s="79"/>
      <c r="CI47" s="79"/>
      <c r="CJ47" s="79"/>
      <c r="CK47" s="40">
        <v>0</v>
      </c>
      <c r="CL47" s="40"/>
      <c r="CM47" s="40"/>
      <c r="CN47" s="40"/>
      <c r="CO47" s="40"/>
      <c r="CP47" s="40"/>
      <c r="CQ47" s="40"/>
      <c r="CR47" s="79">
        <v>0</v>
      </c>
      <c r="CS47" s="79"/>
      <c r="CT47" s="79"/>
      <c r="CU47" s="79"/>
      <c r="CV47" s="79"/>
      <c r="CW47" s="79"/>
      <c r="CX47" s="79"/>
      <c r="CY47" s="79">
        <f>BP47+BW47+CD47+CK47+CR47</f>
        <v>4954</v>
      </c>
      <c r="CZ47" s="79"/>
      <c r="DA47" s="79"/>
      <c r="DB47" s="79"/>
      <c r="DC47" s="79"/>
      <c r="DD47" s="79"/>
      <c r="DE47" s="79"/>
      <c r="DF47" s="79"/>
      <c r="DG47" s="79"/>
      <c r="DH47" s="38">
        <v>70.852</v>
      </c>
      <c r="DI47" s="38"/>
      <c r="DJ47" s="38"/>
      <c r="DK47" s="38"/>
      <c r="DL47" s="38"/>
      <c r="DM47" s="38"/>
      <c r="DN47" s="38"/>
      <c r="DO47" s="38"/>
      <c r="DP47" s="38"/>
      <c r="DQ47" s="38">
        <v>127.146</v>
      </c>
      <c r="DR47" s="38"/>
      <c r="DS47" s="38"/>
      <c r="DT47" s="38"/>
      <c r="DU47" s="38"/>
      <c r="DV47" s="38"/>
      <c r="DW47" s="38"/>
      <c r="DX47" s="38"/>
      <c r="DY47" s="38"/>
      <c r="DZ47" s="38">
        <v>39.995</v>
      </c>
      <c r="EA47" s="38"/>
      <c r="EB47" s="38"/>
      <c r="EC47" s="38"/>
      <c r="ED47" s="38"/>
      <c r="EE47" s="38"/>
      <c r="EF47" s="38"/>
      <c r="EG47" s="38"/>
      <c r="EH47" s="38"/>
      <c r="EI47" s="38">
        <v>0</v>
      </c>
      <c r="EJ47" s="38"/>
      <c r="EK47" s="38"/>
      <c r="EL47" s="38"/>
      <c r="EM47" s="38"/>
      <c r="EN47" s="38"/>
      <c r="EO47" s="38"/>
      <c r="EP47" s="38"/>
      <c r="EQ47" s="38"/>
      <c r="ER47" s="76">
        <v>0</v>
      </c>
      <c r="ES47" s="77"/>
      <c r="ET47" s="77"/>
      <c r="EU47" s="77"/>
      <c r="EV47" s="77"/>
      <c r="EW47" s="77"/>
      <c r="EX47" s="77"/>
      <c r="EY47" s="77"/>
      <c r="EZ47" s="78"/>
      <c r="FA47" s="112">
        <f t="shared" si="8"/>
        <v>237.993</v>
      </c>
      <c r="FB47" s="112"/>
      <c r="FC47" s="112"/>
      <c r="FD47" s="112"/>
      <c r="FE47" s="112"/>
      <c r="FF47" s="112"/>
      <c r="FG47" s="112"/>
      <c r="FH47" s="112"/>
      <c r="FI47" s="112"/>
      <c r="FJ47" s="112"/>
    </row>
    <row r="48" spans="1:166" s="9" customFormat="1" ht="28.5" customHeight="1">
      <c r="A48" s="80" t="s">
        <v>108</v>
      </c>
      <c r="B48" s="80"/>
      <c r="C48" s="80"/>
      <c r="D48" s="64" t="s">
        <v>83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  <c r="X48" s="102" t="s">
        <v>60</v>
      </c>
      <c r="Y48" s="102"/>
      <c r="Z48" s="102"/>
      <c r="AA48" s="102"/>
      <c r="AB48" s="102"/>
      <c r="AC48" s="102"/>
      <c r="AD48" s="79" t="str">
        <f>CY48</f>
        <v>1,6 МВА</v>
      </c>
      <c r="AE48" s="79"/>
      <c r="AF48" s="79"/>
      <c r="AG48" s="79"/>
      <c r="AH48" s="79"/>
      <c r="AI48" s="79"/>
      <c r="AJ48" s="79"/>
      <c r="AK48" s="79"/>
      <c r="AL48" s="79"/>
      <c r="AM48" s="79"/>
      <c r="AN48" s="80" t="s">
        <v>58</v>
      </c>
      <c r="AO48" s="80"/>
      <c r="AP48" s="80"/>
      <c r="AQ48" s="80"/>
      <c r="AR48" s="80"/>
      <c r="AS48" s="80" t="s">
        <v>59</v>
      </c>
      <c r="AT48" s="80"/>
      <c r="AU48" s="80"/>
      <c r="AV48" s="80"/>
      <c r="AW48" s="80"/>
      <c r="AX48" s="38">
        <f t="shared" si="5"/>
        <v>37.582</v>
      </c>
      <c r="AY48" s="38"/>
      <c r="AZ48" s="38"/>
      <c r="BA48" s="38"/>
      <c r="BB48" s="38"/>
      <c r="BC48" s="38"/>
      <c r="BD48" s="39">
        <f t="shared" si="6"/>
        <v>0</v>
      </c>
      <c r="BE48" s="39"/>
      <c r="BF48" s="39"/>
      <c r="BG48" s="39"/>
      <c r="BH48" s="39"/>
      <c r="BI48" s="39"/>
      <c r="BJ48" s="39">
        <f t="shared" si="7"/>
        <v>0</v>
      </c>
      <c r="BK48" s="39"/>
      <c r="BL48" s="39"/>
      <c r="BM48" s="39"/>
      <c r="BN48" s="39"/>
      <c r="BO48" s="39"/>
      <c r="BP48" s="79" t="s">
        <v>195</v>
      </c>
      <c r="BQ48" s="79"/>
      <c r="BR48" s="79"/>
      <c r="BS48" s="79"/>
      <c r="BT48" s="79"/>
      <c r="BU48" s="79"/>
      <c r="BV48" s="79"/>
      <c r="BW48" s="84" t="s">
        <v>70</v>
      </c>
      <c r="BX48" s="85"/>
      <c r="BY48" s="85"/>
      <c r="BZ48" s="85"/>
      <c r="CA48" s="85"/>
      <c r="CB48" s="85"/>
      <c r="CC48" s="86"/>
      <c r="CD48" s="79" t="s">
        <v>70</v>
      </c>
      <c r="CE48" s="79"/>
      <c r="CF48" s="79"/>
      <c r="CG48" s="79"/>
      <c r="CH48" s="79"/>
      <c r="CI48" s="79"/>
      <c r="CJ48" s="79"/>
      <c r="CK48" s="40" t="s">
        <v>70</v>
      </c>
      <c r="CL48" s="40"/>
      <c r="CM48" s="40"/>
      <c r="CN48" s="40"/>
      <c r="CO48" s="40"/>
      <c r="CP48" s="40"/>
      <c r="CQ48" s="40"/>
      <c r="CR48" s="79" t="s">
        <v>70</v>
      </c>
      <c r="CS48" s="79"/>
      <c r="CT48" s="79"/>
      <c r="CU48" s="79"/>
      <c r="CV48" s="79"/>
      <c r="CW48" s="79"/>
      <c r="CX48" s="79"/>
      <c r="CY48" s="79" t="s">
        <v>195</v>
      </c>
      <c r="CZ48" s="79"/>
      <c r="DA48" s="79"/>
      <c r="DB48" s="79"/>
      <c r="DC48" s="79"/>
      <c r="DD48" s="79"/>
      <c r="DE48" s="79"/>
      <c r="DF48" s="79"/>
      <c r="DG48" s="79"/>
      <c r="DH48" s="38">
        <v>37.582</v>
      </c>
      <c r="DI48" s="38"/>
      <c r="DJ48" s="38"/>
      <c r="DK48" s="38"/>
      <c r="DL48" s="38"/>
      <c r="DM48" s="38"/>
      <c r="DN48" s="38"/>
      <c r="DO48" s="38"/>
      <c r="DP48" s="38"/>
      <c r="DQ48" s="38">
        <v>0</v>
      </c>
      <c r="DR48" s="38"/>
      <c r="DS48" s="38"/>
      <c r="DT48" s="38"/>
      <c r="DU48" s="38"/>
      <c r="DV48" s="38"/>
      <c r="DW48" s="38"/>
      <c r="DX48" s="38"/>
      <c r="DY48" s="38"/>
      <c r="DZ48" s="38">
        <v>0</v>
      </c>
      <c r="EA48" s="38"/>
      <c r="EB48" s="38"/>
      <c r="EC48" s="38"/>
      <c r="ED48" s="38"/>
      <c r="EE48" s="38"/>
      <c r="EF48" s="38"/>
      <c r="EG48" s="38"/>
      <c r="EH48" s="38"/>
      <c r="EI48" s="38">
        <v>0</v>
      </c>
      <c r="EJ48" s="38"/>
      <c r="EK48" s="38"/>
      <c r="EL48" s="38"/>
      <c r="EM48" s="38"/>
      <c r="EN48" s="38"/>
      <c r="EO48" s="38"/>
      <c r="EP48" s="38"/>
      <c r="EQ48" s="38"/>
      <c r="ER48" s="38">
        <v>0</v>
      </c>
      <c r="ES48" s="38"/>
      <c r="ET48" s="38"/>
      <c r="EU48" s="38"/>
      <c r="EV48" s="38"/>
      <c r="EW48" s="38"/>
      <c r="EX48" s="38"/>
      <c r="EY48" s="38"/>
      <c r="EZ48" s="38"/>
      <c r="FA48" s="112">
        <f t="shared" si="8"/>
        <v>37.582</v>
      </c>
      <c r="FB48" s="112"/>
      <c r="FC48" s="112"/>
      <c r="FD48" s="112"/>
      <c r="FE48" s="112"/>
      <c r="FF48" s="112"/>
      <c r="FG48" s="112"/>
      <c r="FH48" s="112"/>
      <c r="FI48" s="112"/>
      <c r="FJ48" s="112"/>
    </row>
    <row r="49" spans="1:166" s="9" customFormat="1" ht="23.25" customHeight="1">
      <c r="A49" s="80" t="s">
        <v>110</v>
      </c>
      <c r="B49" s="80"/>
      <c r="C49" s="80"/>
      <c r="D49" s="267" t="s">
        <v>84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9"/>
      <c r="X49" s="102" t="s">
        <v>60</v>
      </c>
      <c r="Y49" s="102"/>
      <c r="Z49" s="102"/>
      <c r="AA49" s="102"/>
      <c r="AB49" s="102"/>
      <c r="AC49" s="102"/>
      <c r="AD49" s="79" t="str">
        <f>CY49</f>
        <v>1,6 км/8,62 МВА</v>
      </c>
      <c r="AE49" s="79"/>
      <c r="AF49" s="79"/>
      <c r="AG49" s="79"/>
      <c r="AH49" s="79"/>
      <c r="AI49" s="79"/>
      <c r="AJ49" s="79"/>
      <c r="AK49" s="79"/>
      <c r="AL49" s="79"/>
      <c r="AM49" s="79"/>
      <c r="AN49" s="80" t="s">
        <v>58</v>
      </c>
      <c r="AO49" s="80"/>
      <c r="AP49" s="80"/>
      <c r="AQ49" s="80"/>
      <c r="AR49" s="80"/>
      <c r="AS49" s="102" t="s">
        <v>59</v>
      </c>
      <c r="AT49" s="102"/>
      <c r="AU49" s="102"/>
      <c r="AV49" s="102"/>
      <c r="AW49" s="102"/>
      <c r="AX49" s="113">
        <f t="shared" si="5"/>
        <v>83.374</v>
      </c>
      <c r="AY49" s="113"/>
      <c r="AZ49" s="113"/>
      <c r="BA49" s="113"/>
      <c r="BB49" s="113"/>
      <c r="BC49" s="113"/>
      <c r="BD49" s="39">
        <f t="shared" si="6"/>
        <v>0</v>
      </c>
      <c r="BE49" s="39"/>
      <c r="BF49" s="39"/>
      <c r="BG49" s="39"/>
      <c r="BH49" s="39"/>
      <c r="BI49" s="39"/>
      <c r="BJ49" s="39">
        <f t="shared" si="7"/>
        <v>38.463</v>
      </c>
      <c r="BK49" s="39"/>
      <c r="BL49" s="39"/>
      <c r="BM49" s="39"/>
      <c r="BN49" s="39"/>
      <c r="BO49" s="39"/>
      <c r="BP49" s="40" t="s">
        <v>194</v>
      </c>
      <c r="BQ49" s="40"/>
      <c r="BR49" s="40"/>
      <c r="BS49" s="40"/>
      <c r="BT49" s="40"/>
      <c r="BU49" s="40"/>
      <c r="BV49" s="40"/>
      <c r="BW49" s="48" t="s">
        <v>70</v>
      </c>
      <c r="BX49" s="49"/>
      <c r="BY49" s="49"/>
      <c r="BZ49" s="49"/>
      <c r="CA49" s="49"/>
      <c r="CB49" s="49"/>
      <c r="CC49" s="50"/>
      <c r="CD49" s="40" t="s">
        <v>70</v>
      </c>
      <c r="CE49" s="40"/>
      <c r="CF49" s="40"/>
      <c r="CG49" s="40"/>
      <c r="CH49" s="40"/>
      <c r="CI49" s="40"/>
      <c r="CJ49" s="40"/>
      <c r="CK49" s="40" t="s">
        <v>202</v>
      </c>
      <c r="CL49" s="40"/>
      <c r="CM49" s="40"/>
      <c r="CN49" s="40"/>
      <c r="CO49" s="40"/>
      <c r="CP49" s="40"/>
      <c r="CQ49" s="40"/>
      <c r="CR49" s="40" t="s">
        <v>70</v>
      </c>
      <c r="CS49" s="40"/>
      <c r="CT49" s="40"/>
      <c r="CU49" s="40"/>
      <c r="CV49" s="40"/>
      <c r="CW49" s="40"/>
      <c r="CX49" s="40"/>
      <c r="CY49" s="40" t="s">
        <v>206</v>
      </c>
      <c r="CZ49" s="40"/>
      <c r="DA49" s="40"/>
      <c r="DB49" s="40"/>
      <c r="DC49" s="40"/>
      <c r="DD49" s="40"/>
      <c r="DE49" s="40"/>
      <c r="DF49" s="40"/>
      <c r="DG49" s="40"/>
      <c r="DH49" s="113">
        <v>44.911</v>
      </c>
      <c r="DI49" s="113"/>
      <c r="DJ49" s="113"/>
      <c r="DK49" s="113"/>
      <c r="DL49" s="113"/>
      <c r="DM49" s="113"/>
      <c r="DN49" s="113"/>
      <c r="DO49" s="113"/>
      <c r="DP49" s="113"/>
      <c r="DQ49" s="113">
        <v>0</v>
      </c>
      <c r="DR49" s="113"/>
      <c r="DS49" s="113"/>
      <c r="DT49" s="113"/>
      <c r="DU49" s="113"/>
      <c r="DV49" s="113"/>
      <c r="DW49" s="113"/>
      <c r="DX49" s="113"/>
      <c r="DY49" s="113"/>
      <c r="DZ49" s="113">
        <v>0</v>
      </c>
      <c r="EA49" s="113"/>
      <c r="EB49" s="113"/>
      <c r="EC49" s="113"/>
      <c r="ED49" s="113"/>
      <c r="EE49" s="113"/>
      <c r="EF49" s="113"/>
      <c r="EG49" s="113"/>
      <c r="EH49" s="113"/>
      <c r="EI49" s="113">
        <v>38.463</v>
      </c>
      <c r="EJ49" s="113"/>
      <c r="EK49" s="113"/>
      <c r="EL49" s="113"/>
      <c r="EM49" s="113"/>
      <c r="EN49" s="113"/>
      <c r="EO49" s="113"/>
      <c r="EP49" s="113"/>
      <c r="EQ49" s="113"/>
      <c r="ER49" s="113">
        <v>0</v>
      </c>
      <c r="ES49" s="113"/>
      <c r="ET49" s="113"/>
      <c r="EU49" s="113"/>
      <c r="EV49" s="113"/>
      <c r="EW49" s="113"/>
      <c r="EX49" s="113"/>
      <c r="EY49" s="113"/>
      <c r="EZ49" s="113"/>
      <c r="FA49" s="150">
        <f t="shared" si="8"/>
        <v>83.374</v>
      </c>
      <c r="FB49" s="150"/>
      <c r="FC49" s="150"/>
      <c r="FD49" s="150"/>
      <c r="FE49" s="150"/>
      <c r="FF49" s="150"/>
      <c r="FG49" s="150"/>
      <c r="FH49" s="150"/>
      <c r="FI49" s="150"/>
      <c r="FJ49" s="150"/>
    </row>
    <row r="50" spans="1:166" s="8" customFormat="1" ht="24.75" customHeight="1">
      <c r="A50" s="93" t="s">
        <v>114</v>
      </c>
      <c r="B50" s="93"/>
      <c r="C50" s="93"/>
      <c r="D50" s="283" t="s">
        <v>109</v>
      </c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5"/>
      <c r="X50" s="286"/>
      <c r="Y50" s="286"/>
      <c r="Z50" s="286"/>
      <c r="AA50" s="286"/>
      <c r="AB50" s="286"/>
      <c r="AC50" s="286"/>
      <c r="AD50" s="109" t="str">
        <f>CY50</f>
        <v>41,54 км/ 10,05 МВА</v>
      </c>
      <c r="AE50" s="110"/>
      <c r="AF50" s="110"/>
      <c r="AG50" s="110"/>
      <c r="AH50" s="110"/>
      <c r="AI50" s="110"/>
      <c r="AJ50" s="110"/>
      <c r="AK50" s="110"/>
      <c r="AL50" s="110"/>
      <c r="AM50" s="111"/>
      <c r="AN50" s="93" t="s">
        <v>58</v>
      </c>
      <c r="AO50" s="93"/>
      <c r="AP50" s="93"/>
      <c r="AQ50" s="93"/>
      <c r="AR50" s="93"/>
      <c r="AS50" s="93" t="s">
        <v>59</v>
      </c>
      <c r="AT50" s="93"/>
      <c r="AU50" s="93"/>
      <c r="AV50" s="93"/>
      <c r="AW50" s="93"/>
      <c r="AX50" s="103">
        <f>SUM(AX51:BC65)</f>
        <v>671.657</v>
      </c>
      <c r="AY50" s="103"/>
      <c r="AZ50" s="103"/>
      <c r="BA50" s="103"/>
      <c r="BB50" s="103"/>
      <c r="BC50" s="103"/>
      <c r="BD50" s="103">
        <f>SUM(BD51:BI65)</f>
        <v>167.323</v>
      </c>
      <c r="BE50" s="103"/>
      <c r="BF50" s="103"/>
      <c r="BG50" s="103"/>
      <c r="BH50" s="103"/>
      <c r="BI50" s="103"/>
      <c r="BJ50" s="103">
        <f>SUM(BJ51:BO65)</f>
        <v>196.05899999999997</v>
      </c>
      <c r="BK50" s="103"/>
      <c r="BL50" s="103"/>
      <c r="BM50" s="103"/>
      <c r="BN50" s="103"/>
      <c r="BO50" s="103"/>
      <c r="BP50" s="98" t="s">
        <v>137</v>
      </c>
      <c r="BQ50" s="99"/>
      <c r="BR50" s="99"/>
      <c r="BS50" s="99"/>
      <c r="BT50" s="99"/>
      <c r="BU50" s="99"/>
      <c r="BV50" s="100"/>
      <c r="BW50" s="109" t="s">
        <v>166</v>
      </c>
      <c r="BX50" s="110"/>
      <c r="BY50" s="110"/>
      <c r="BZ50" s="110"/>
      <c r="CA50" s="110"/>
      <c r="CB50" s="110"/>
      <c r="CC50" s="111"/>
      <c r="CD50" s="109" t="s">
        <v>172</v>
      </c>
      <c r="CE50" s="110"/>
      <c r="CF50" s="110"/>
      <c r="CG50" s="110"/>
      <c r="CH50" s="110"/>
      <c r="CI50" s="110"/>
      <c r="CJ50" s="111"/>
      <c r="CK50" s="108" t="s">
        <v>212</v>
      </c>
      <c r="CL50" s="108"/>
      <c r="CM50" s="108"/>
      <c r="CN50" s="108"/>
      <c r="CO50" s="108"/>
      <c r="CP50" s="108"/>
      <c r="CQ50" s="108"/>
      <c r="CR50" s="104" t="s">
        <v>70</v>
      </c>
      <c r="CS50" s="104"/>
      <c r="CT50" s="104"/>
      <c r="CU50" s="104"/>
      <c r="CV50" s="104"/>
      <c r="CW50" s="104"/>
      <c r="CX50" s="104"/>
      <c r="CY50" s="109" t="s">
        <v>217</v>
      </c>
      <c r="CZ50" s="110"/>
      <c r="DA50" s="110"/>
      <c r="DB50" s="110"/>
      <c r="DC50" s="110"/>
      <c r="DD50" s="110"/>
      <c r="DE50" s="110"/>
      <c r="DF50" s="110"/>
      <c r="DG50" s="111"/>
      <c r="DH50" s="105">
        <f>DH51+DH52+DH53+DH54+DH55+DH57+DH56</f>
        <v>82.938</v>
      </c>
      <c r="DI50" s="106"/>
      <c r="DJ50" s="106"/>
      <c r="DK50" s="106"/>
      <c r="DL50" s="106"/>
      <c r="DM50" s="106"/>
      <c r="DN50" s="106"/>
      <c r="DO50" s="106"/>
      <c r="DP50" s="107"/>
      <c r="DQ50" s="105">
        <f>DQ51+DQ52+DQ53+DQ54+DQ55+DQ57+DQ56+DQ58</f>
        <v>77.27900000000001</v>
      </c>
      <c r="DR50" s="106"/>
      <c r="DS50" s="106"/>
      <c r="DT50" s="106"/>
      <c r="DU50" s="106"/>
      <c r="DV50" s="106"/>
      <c r="DW50" s="106"/>
      <c r="DX50" s="106"/>
      <c r="DY50" s="107"/>
      <c r="DZ50" s="105">
        <f>SUM(DZ51:EH62)</f>
        <v>148.058</v>
      </c>
      <c r="EA50" s="106"/>
      <c r="EB50" s="106"/>
      <c r="EC50" s="106"/>
      <c r="ED50" s="106"/>
      <c r="EE50" s="106"/>
      <c r="EF50" s="106"/>
      <c r="EG50" s="106"/>
      <c r="EH50" s="107"/>
      <c r="EI50" s="105">
        <f>SUM(EI51:EQ65)</f>
        <v>196.05899999999997</v>
      </c>
      <c r="EJ50" s="106"/>
      <c r="EK50" s="106"/>
      <c r="EL50" s="106"/>
      <c r="EM50" s="106"/>
      <c r="EN50" s="106"/>
      <c r="EO50" s="106"/>
      <c r="EP50" s="106"/>
      <c r="EQ50" s="107"/>
      <c r="ER50" s="105">
        <f>ER51+ER52+ER53+ER54+ER55+ER57+ER56</f>
        <v>167.323</v>
      </c>
      <c r="ES50" s="106"/>
      <c r="ET50" s="106"/>
      <c r="EU50" s="106"/>
      <c r="EV50" s="106"/>
      <c r="EW50" s="106"/>
      <c r="EX50" s="106"/>
      <c r="EY50" s="106"/>
      <c r="EZ50" s="107"/>
      <c r="FA50" s="147">
        <f>SUM(FA51:FI65)</f>
        <v>671.657</v>
      </c>
      <c r="FB50" s="148"/>
      <c r="FC50" s="148"/>
      <c r="FD50" s="148"/>
      <c r="FE50" s="148"/>
      <c r="FF50" s="148"/>
      <c r="FG50" s="148"/>
      <c r="FH50" s="148"/>
      <c r="FI50" s="148"/>
      <c r="FJ50" s="149"/>
    </row>
    <row r="51" spans="1:166" s="9" customFormat="1" ht="56.25" customHeight="1">
      <c r="A51" s="80" t="s">
        <v>115</v>
      </c>
      <c r="B51" s="80"/>
      <c r="C51" s="80"/>
      <c r="D51" s="64" t="s">
        <v>80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6"/>
      <c r="X51" s="102" t="s">
        <v>60</v>
      </c>
      <c r="Y51" s="102"/>
      <c r="Z51" s="102"/>
      <c r="AA51" s="102"/>
      <c r="AB51" s="102"/>
      <c r="AC51" s="102"/>
      <c r="AD51" s="48" t="str">
        <f aca="true" t="shared" si="9" ref="AD51:AD57">CY51</f>
        <v>6,48 км/3,5 МВА</v>
      </c>
      <c r="AE51" s="49"/>
      <c r="AF51" s="49"/>
      <c r="AG51" s="49"/>
      <c r="AH51" s="49"/>
      <c r="AI51" s="49"/>
      <c r="AJ51" s="49"/>
      <c r="AK51" s="49"/>
      <c r="AL51" s="49"/>
      <c r="AM51" s="50"/>
      <c r="AN51" s="80" t="s">
        <v>58</v>
      </c>
      <c r="AO51" s="80"/>
      <c r="AP51" s="80"/>
      <c r="AQ51" s="80"/>
      <c r="AR51" s="80"/>
      <c r="AS51" s="80" t="s">
        <v>59</v>
      </c>
      <c r="AT51" s="80"/>
      <c r="AU51" s="80"/>
      <c r="AV51" s="80"/>
      <c r="AW51" s="80"/>
      <c r="AX51" s="38">
        <f t="shared" si="5"/>
        <v>27.785</v>
      </c>
      <c r="AY51" s="38"/>
      <c r="AZ51" s="38"/>
      <c r="BA51" s="38"/>
      <c r="BB51" s="38"/>
      <c r="BC51" s="38"/>
      <c r="BD51" s="38">
        <f>AX51-DH51-DQ51-DZ51-EI51</f>
        <v>0</v>
      </c>
      <c r="BE51" s="38"/>
      <c r="BF51" s="38"/>
      <c r="BG51" s="38"/>
      <c r="BH51" s="38"/>
      <c r="BI51" s="38"/>
      <c r="BJ51" s="38">
        <f>EI51</f>
        <v>0</v>
      </c>
      <c r="BK51" s="38"/>
      <c r="BL51" s="38"/>
      <c r="BM51" s="38"/>
      <c r="BN51" s="38"/>
      <c r="BO51" s="38"/>
      <c r="BP51" s="79" t="s">
        <v>193</v>
      </c>
      <c r="BQ51" s="79"/>
      <c r="BR51" s="79"/>
      <c r="BS51" s="79"/>
      <c r="BT51" s="79"/>
      <c r="BU51" s="79"/>
      <c r="BV51" s="79"/>
      <c r="BW51" s="84" t="s">
        <v>70</v>
      </c>
      <c r="BX51" s="85"/>
      <c r="BY51" s="85"/>
      <c r="BZ51" s="85"/>
      <c r="CA51" s="85"/>
      <c r="CB51" s="85"/>
      <c r="CC51" s="86"/>
      <c r="CD51" s="79" t="s">
        <v>70</v>
      </c>
      <c r="CE51" s="79"/>
      <c r="CF51" s="79"/>
      <c r="CG51" s="79"/>
      <c r="CH51" s="79"/>
      <c r="CI51" s="79"/>
      <c r="CJ51" s="79"/>
      <c r="CK51" s="40" t="s">
        <v>70</v>
      </c>
      <c r="CL51" s="40"/>
      <c r="CM51" s="40"/>
      <c r="CN51" s="40"/>
      <c r="CO51" s="40"/>
      <c r="CP51" s="40"/>
      <c r="CQ51" s="40"/>
      <c r="CR51" s="79" t="s">
        <v>70</v>
      </c>
      <c r="CS51" s="79"/>
      <c r="CT51" s="79"/>
      <c r="CU51" s="79"/>
      <c r="CV51" s="79"/>
      <c r="CW51" s="79"/>
      <c r="CX51" s="79"/>
      <c r="CY51" s="48" t="s">
        <v>193</v>
      </c>
      <c r="CZ51" s="49"/>
      <c r="DA51" s="49"/>
      <c r="DB51" s="49"/>
      <c r="DC51" s="49"/>
      <c r="DD51" s="49"/>
      <c r="DE51" s="49"/>
      <c r="DF51" s="49"/>
      <c r="DG51" s="50"/>
      <c r="DH51" s="38">
        <v>27.785</v>
      </c>
      <c r="DI51" s="38"/>
      <c r="DJ51" s="38"/>
      <c r="DK51" s="38"/>
      <c r="DL51" s="38"/>
      <c r="DM51" s="38"/>
      <c r="DN51" s="38"/>
      <c r="DO51" s="38"/>
      <c r="DP51" s="38"/>
      <c r="DQ51" s="38">
        <v>0</v>
      </c>
      <c r="DR51" s="38"/>
      <c r="DS51" s="38"/>
      <c r="DT51" s="38"/>
      <c r="DU51" s="38"/>
      <c r="DV51" s="38"/>
      <c r="DW51" s="38"/>
      <c r="DX51" s="38"/>
      <c r="DY51" s="38"/>
      <c r="DZ51" s="38">
        <v>0</v>
      </c>
      <c r="EA51" s="38"/>
      <c r="EB51" s="38"/>
      <c r="EC51" s="38"/>
      <c r="ED51" s="38"/>
      <c r="EE51" s="38"/>
      <c r="EF51" s="38"/>
      <c r="EG51" s="38"/>
      <c r="EH51" s="38"/>
      <c r="EI51" s="38">
        <v>0</v>
      </c>
      <c r="EJ51" s="38"/>
      <c r="EK51" s="38"/>
      <c r="EL51" s="38"/>
      <c r="EM51" s="38"/>
      <c r="EN51" s="38"/>
      <c r="EO51" s="38"/>
      <c r="EP51" s="38"/>
      <c r="EQ51" s="38"/>
      <c r="ER51" s="38">
        <v>0</v>
      </c>
      <c r="ES51" s="38"/>
      <c r="ET51" s="38"/>
      <c r="EU51" s="38"/>
      <c r="EV51" s="38"/>
      <c r="EW51" s="38"/>
      <c r="EX51" s="38"/>
      <c r="EY51" s="38"/>
      <c r="EZ51" s="38"/>
      <c r="FA51" s="112">
        <f>DH51+DQ51+DZ51+EI51+ER51</f>
        <v>27.785</v>
      </c>
      <c r="FB51" s="112"/>
      <c r="FC51" s="112"/>
      <c r="FD51" s="112"/>
      <c r="FE51" s="112"/>
      <c r="FF51" s="112"/>
      <c r="FG51" s="112"/>
      <c r="FH51" s="112"/>
      <c r="FI51" s="112"/>
      <c r="FJ51" s="112"/>
    </row>
    <row r="52" spans="1:166" s="9" customFormat="1" ht="49.5" customHeight="1">
      <c r="A52" s="80" t="s">
        <v>116</v>
      </c>
      <c r="B52" s="80"/>
      <c r="C52" s="80"/>
      <c r="D52" s="64" t="s">
        <v>85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6"/>
      <c r="X52" s="102" t="s">
        <v>60</v>
      </c>
      <c r="Y52" s="102"/>
      <c r="Z52" s="102"/>
      <c r="AA52" s="102"/>
      <c r="AB52" s="102"/>
      <c r="AC52" s="102"/>
      <c r="AD52" s="79" t="str">
        <f t="shared" si="9"/>
        <v>7,72 км</v>
      </c>
      <c r="AE52" s="79"/>
      <c r="AF52" s="79"/>
      <c r="AG52" s="79"/>
      <c r="AH52" s="79"/>
      <c r="AI52" s="79"/>
      <c r="AJ52" s="79"/>
      <c r="AK52" s="79"/>
      <c r="AL52" s="79"/>
      <c r="AM52" s="79"/>
      <c r="AN52" s="80" t="s">
        <v>58</v>
      </c>
      <c r="AO52" s="80"/>
      <c r="AP52" s="80"/>
      <c r="AQ52" s="80"/>
      <c r="AR52" s="80"/>
      <c r="AS52" s="80" t="s">
        <v>58</v>
      </c>
      <c r="AT52" s="80"/>
      <c r="AU52" s="80"/>
      <c r="AV52" s="80"/>
      <c r="AW52" s="80"/>
      <c r="AX52" s="38">
        <f t="shared" si="5"/>
        <v>13.312</v>
      </c>
      <c r="AY52" s="38"/>
      <c r="AZ52" s="38"/>
      <c r="BA52" s="38"/>
      <c r="BB52" s="38"/>
      <c r="BC52" s="38"/>
      <c r="BD52" s="38">
        <f aca="true" t="shared" si="10" ref="BD52:BD63">AX52-DH52-DQ52-DZ52-EI52</f>
        <v>0</v>
      </c>
      <c r="BE52" s="38"/>
      <c r="BF52" s="38"/>
      <c r="BG52" s="38"/>
      <c r="BH52" s="38"/>
      <c r="BI52" s="38"/>
      <c r="BJ52" s="38">
        <f aca="true" t="shared" si="11" ref="BJ52:BJ64">EI52</f>
        <v>0</v>
      </c>
      <c r="BK52" s="38"/>
      <c r="BL52" s="38"/>
      <c r="BM52" s="38"/>
      <c r="BN52" s="38"/>
      <c r="BO52" s="38"/>
      <c r="BP52" s="79" t="s">
        <v>136</v>
      </c>
      <c r="BQ52" s="79"/>
      <c r="BR52" s="79"/>
      <c r="BS52" s="79"/>
      <c r="BT52" s="79"/>
      <c r="BU52" s="79"/>
      <c r="BV52" s="79"/>
      <c r="BW52" s="84" t="s">
        <v>70</v>
      </c>
      <c r="BX52" s="85"/>
      <c r="BY52" s="85"/>
      <c r="BZ52" s="85"/>
      <c r="CA52" s="85"/>
      <c r="CB52" s="85"/>
      <c r="CC52" s="86"/>
      <c r="CD52" s="79" t="s">
        <v>70</v>
      </c>
      <c r="CE52" s="79"/>
      <c r="CF52" s="79"/>
      <c r="CG52" s="79"/>
      <c r="CH52" s="79"/>
      <c r="CI52" s="79"/>
      <c r="CJ52" s="79"/>
      <c r="CK52" s="40" t="s">
        <v>70</v>
      </c>
      <c r="CL52" s="40"/>
      <c r="CM52" s="40"/>
      <c r="CN52" s="40"/>
      <c r="CO52" s="40"/>
      <c r="CP52" s="40"/>
      <c r="CQ52" s="40"/>
      <c r="CR52" s="79" t="s">
        <v>70</v>
      </c>
      <c r="CS52" s="79"/>
      <c r="CT52" s="79"/>
      <c r="CU52" s="79"/>
      <c r="CV52" s="79"/>
      <c r="CW52" s="79"/>
      <c r="CX52" s="79"/>
      <c r="CY52" s="79" t="str">
        <f>BP52</f>
        <v>7,72 км</v>
      </c>
      <c r="CZ52" s="79"/>
      <c r="DA52" s="79"/>
      <c r="DB52" s="79"/>
      <c r="DC52" s="79"/>
      <c r="DD52" s="79"/>
      <c r="DE52" s="79"/>
      <c r="DF52" s="79"/>
      <c r="DG52" s="79"/>
      <c r="DH52" s="38">
        <v>13.312</v>
      </c>
      <c r="DI52" s="38"/>
      <c r="DJ52" s="38"/>
      <c r="DK52" s="38"/>
      <c r="DL52" s="38"/>
      <c r="DM52" s="38"/>
      <c r="DN52" s="38"/>
      <c r="DO52" s="38"/>
      <c r="DP52" s="38"/>
      <c r="DQ52" s="38">
        <v>0</v>
      </c>
      <c r="DR52" s="38"/>
      <c r="DS52" s="38"/>
      <c r="DT52" s="38"/>
      <c r="DU52" s="38"/>
      <c r="DV52" s="38"/>
      <c r="DW52" s="38"/>
      <c r="DX52" s="38"/>
      <c r="DY52" s="38"/>
      <c r="DZ52" s="38">
        <v>0</v>
      </c>
      <c r="EA52" s="38"/>
      <c r="EB52" s="38"/>
      <c r="EC52" s="38"/>
      <c r="ED52" s="38"/>
      <c r="EE52" s="38"/>
      <c r="EF52" s="38"/>
      <c r="EG52" s="38"/>
      <c r="EH52" s="38"/>
      <c r="EI52" s="38">
        <v>0</v>
      </c>
      <c r="EJ52" s="38"/>
      <c r="EK52" s="38"/>
      <c r="EL52" s="38"/>
      <c r="EM52" s="38"/>
      <c r="EN52" s="38"/>
      <c r="EO52" s="38"/>
      <c r="EP52" s="38"/>
      <c r="EQ52" s="38"/>
      <c r="ER52" s="38">
        <v>0</v>
      </c>
      <c r="ES52" s="38"/>
      <c r="ET52" s="38"/>
      <c r="EU52" s="38"/>
      <c r="EV52" s="38"/>
      <c r="EW52" s="38"/>
      <c r="EX52" s="38"/>
      <c r="EY52" s="38"/>
      <c r="EZ52" s="38"/>
      <c r="FA52" s="112">
        <f>DH52+DQ52+DZ52+EI52+ER52</f>
        <v>13.312</v>
      </c>
      <c r="FB52" s="112"/>
      <c r="FC52" s="112"/>
      <c r="FD52" s="112"/>
      <c r="FE52" s="112"/>
      <c r="FF52" s="112"/>
      <c r="FG52" s="112"/>
      <c r="FH52" s="112"/>
      <c r="FI52" s="112"/>
      <c r="FJ52" s="112"/>
    </row>
    <row r="53" spans="1:166" s="9" customFormat="1" ht="58.5" customHeight="1">
      <c r="A53" s="80" t="s">
        <v>117</v>
      </c>
      <c r="B53" s="80"/>
      <c r="C53" s="80"/>
      <c r="D53" s="101" t="s">
        <v>86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 t="s">
        <v>60</v>
      </c>
      <c r="Y53" s="102"/>
      <c r="Z53" s="102"/>
      <c r="AA53" s="102"/>
      <c r="AB53" s="102"/>
      <c r="AC53" s="102"/>
      <c r="AD53" s="79" t="str">
        <f t="shared" si="9"/>
        <v>1,82 км</v>
      </c>
      <c r="AE53" s="79"/>
      <c r="AF53" s="79"/>
      <c r="AG53" s="79"/>
      <c r="AH53" s="79"/>
      <c r="AI53" s="79"/>
      <c r="AJ53" s="79"/>
      <c r="AK53" s="79"/>
      <c r="AL53" s="79"/>
      <c r="AM53" s="79"/>
      <c r="AN53" s="102" t="s">
        <v>58</v>
      </c>
      <c r="AO53" s="102"/>
      <c r="AP53" s="102"/>
      <c r="AQ53" s="102"/>
      <c r="AR53" s="102"/>
      <c r="AS53" s="102" t="s">
        <v>58</v>
      </c>
      <c r="AT53" s="102"/>
      <c r="AU53" s="102"/>
      <c r="AV53" s="102"/>
      <c r="AW53" s="102"/>
      <c r="AX53" s="113">
        <f t="shared" si="5"/>
        <v>8.015</v>
      </c>
      <c r="AY53" s="113"/>
      <c r="AZ53" s="113"/>
      <c r="BA53" s="113"/>
      <c r="BB53" s="113"/>
      <c r="BC53" s="113"/>
      <c r="BD53" s="38">
        <f t="shared" si="10"/>
        <v>0</v>
      </c>
      <c r="BE53" s="38"/>
      <c r="BF53" s="38"/>
      <c r="BG53" s="38"/>
      <c r="BH53" s="38"/>
      <c r="BI53" s="38"/>
      <c r="BJ53" s="38">
        <f t="shared" si="11"/>
        <v>0</v>
      </c>
      <c r="BK53" s="38"/>
      <c r="BL53" s="38"/>
      <c r="BM53" s="38"/>
      <c r="BN53" s="38"/>
      <c r="BO53" s="38"/>
      <c r="BP53" s="40" t="s">
        <v>135</v>
      </c>
      <c r="BQ53" s="40"/>
      <c r="BR53" s="40"/>
      <c r="BS53" s="40"/>
      <c r="BT53" s="40"/>
      <c r="BU53" s="40"/>
      <c r="BV53" s="40"/>
      <c r="BW53" s="48" t="s">
        <v>70</v>
      </c>
      <c r="BX53" s="49"/>
      <c r="BY53" s="49"/>
      <c r="BZ53" s="49"/>
      <c r="CA53" s="49"/>
      <c r="CB53" s="49"/>
      <c r="CC53" s="50"/>
      <c r="CD53" s="40" t="s">
        <v>70</v>
      </c>
      <c r="CE53" s="40"/>
      <c r="CF53" s="40"/>
      <c r="CG53" s="40"/>
      <c r="CH53" s="40"/>
      <c r="CI53" s="40"/>
      <c r="CJ53" s="40"/>
      <c r="CK53" s="40" t="s">
        <v>70</v>
      </c>
      <c r="CL53" s="40"/>
      <c r="CM53" s="40"/>
      <c r="CN53" s="40"/>
      <c r="CO53" s="40"/>
      <c r="CP53" s="40"/>
      <c r="CQ53" s="40"/>
      <c r="CR53" s="40" t="s">
        <v>70</v>
      </c>
      <c r="CS53" s="40"/>
      <c r="CT53" s="40"/>
      <c r="CU53" s="40"/>
      <c r="CV53" s="40"/>
      <c r="CW53" s="40"/>
      <c r="CX53" s="40"/>
      <c r="CY53" s="79" t="str">
        <f>BP53</f>
        <v>1,82 км</v>
      </c>
      <c r="CZ53" s="79"/>
      <c r="DA53" s="79"/>
      <c r="DB53" s="79"/>
      <c r="DC53" s="79"/>
      <c r="DD53" s="79"/>
      <c r="DE53" s="79"/>
      <c r="DF53" s="79"/>
      <c r="DG53" s="79"/>
      <c r="DH53" s="113">
        <v>8.015</v>
      </c>
      <c r="DI53" s="113"/>
      <c r="DJ53" s="113"/>
      <c r="DK53" s="113"/>
      <c r="DL53" s="113"/>
      <c r="DM53" s="113"/>
      <c r="DN53" s="113"/>
      <c r="DO53" s="113"/>
      <c r="DP53" s="113"/>
      <c r="DQ53" s="113">
        <v>0</v>
      </c>
      <c r="DR53" s="113"/>
      <c r="DS53" s="113"/>
      <c r="DT53" s="113"/>
      <c r="DU53" s="113"/>
      <c r="DV53" s="113"/>
      <c r="DW53" s="113"/>
      <c r="DX53" s="113"/>
      <c r="DY53" s="113"/>
      <c r="DZ53" s="113">
        <v>0</v>
      </c>
      <c r="EA53" s="113"/>
      <c r="EB53" s="113"/>
      <c r="EC53" s="113"/>
      <c r="ED53" s="113"/>
      <c r="EE53" s="113"/>
      <c r="EF53" s="113"/>
      <c r="EG53" s="113"/>
      <c r="EH53" s="113"/>
      <c r="EI53" s="113">
        <v>0</v>
      </c>
      <c r="EJ53" s="113"/>
      <c r="EK53" s="113"/>
      <c r="EL53" s="113"/>
      <c r="EM53" s="113"/>
      <c r="EN53" s="113"/>
      <c r="EO53" s="113"/>
      <c r="EP53" s="113"/>
      <c r="EQ53" s="113"/>
      <c r="ER53" s="113">
        <v>0</v>
      </c>
      <c r="ES53" s="113"/>
      <c r="ET53" s="113"/>
      <c r="EU53" s="113"/>
      <c r="EV53" s="113"/>
      <c r="EW53" s="113"/>
      <c r="EX53" s="113"/>
      <c r="EY53" s="113"/>
      <c r="EZ53" s="113"/>
      <c r="FA53" s="150">
        <f>DH53+DZ53+DQ53+EI53+ER53</f>
        <v>8.015</v>
      </c>
      <c r="FB53" s="150"/>
      <c r="FC53" s="150"/>
      <c r="FD53" s="150"/>
      <c r="FE53" s="150"/>
      <c r="FF53" s="150"/>
      <c r="FG53" s="150"/>
      <c r="FH53" s="150"/>
      <c r="FI53" s="150"/>
      <c r="FJ53" s="150"/>
    </row>
    <row r="54" spans="1:166" s="9" customFormat="1" ht="46.5" customHeight="1">
      <c r="A54" s="80" t="s">
        <v>118</v>
      </c>
      <c r="B54" s="80"/>
      <c r="C54" s="80"/>
      <c r="D54" s="101" t="s">
        <v>87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2" t="s">
        <v>60</v>
      </c>
      <c r="Y54" s="102"/>
      <c r="Z54" s="102"/>
      <c r="AA54" s="102"/>
      <c r="AB54" s="102"/>
      <c r="AC54" s="102"/>
      <c r="AD54" s="79" t="str">
        <f t="shared" si="9"/>
        <v>2,8 км</v>
      </c>
      <c r="AE54" s="79"/>
      <c r="AF54" s="79"/>
      <c r="AG54" s="79"/>
      <c r="AH54" s="79"/>
      <c r="AI54" s="79"/>
      <c r="AJ54" s="79"/>
      <c r="AK54" s="79"/>
      <c r="AL54" s="79"/>
      <c r="AM54" s="79"/>
      <c r="AN54" s="80" t="s">
        <v>58</v>
      </c>
      <c r="AO54" s="80"/>
      <c r="AP54" s="80"/>
      <c r="AQ54" s="80"/>
      <c r="AR54" s="80"/>
      <c r="AS54" s="80" t="s">
        <v>128</v>
      </c>
      <c r="AT54" s="80"/>
      <c r="AU54" s="80"/>
      <c r="AV54" s="80"/>
      <c r="AW54" s="80"/>
      <c r="AX54" s="38">
        <f t="shared" si="5"/>
        <v>13.784</v>
      </c>
      <c r="AY54" s="38"/>
      <c r="AZ54" s="38"/>
      <c r="BA54" s="38"/>
      <c r="BB54" s="38"/>
      <c r="BC54" s="38"/>
      <c r="BD54" s="38">
        <f t="shared" si="10"/>
        <v>0</v>
      </c>
      <c r="BE54" s="38"/>
      <c r="BF54" s="38"/>
      <c r="BG54" s="38"/>
      <c r="BH54" s="38"/>
      <c r="BI54" s="38"/>
      <c r="BJ54" s="38">
        <f t="shared" si="11"/>
        <v>0</v>
      </c>
      <c r="BK54" s="38"/>
      <c r="BL54" s="38"/>
      <c r="BM54" s="38"/>
      <c r="BN54" s="38"/>
      <c r="BO54" s="38"/>
      <c r="BP54" s="48" t="s">
        <v>70</v>
      </c>
      <c r="BQ54" s="49"/>
      <c r="BR54" s="49"/>
      <c r="BS54" s="49"/>
      <c r="BT54" s="49"/>
      <c r="BU54" s="49"/>
      <c r="BV54" s="50"/>
      <c r="BW54" s="84" t="s">
        <v>123</v>
      </c>
      <c r="BX54" s="85"/>
      <c r="BY54" s="85"/>
      <c r="BZ54" s="85"/>
      <c r="CA54" s="85"/>
      <c r="CB54" s="85"/>
      <c r="CC54" s="86"/>
      <c r="CD54" s="79" t="s">
        <v>70</v>
      </c>
      <c r="CE54" s="79"/>
      <c r="CF54" s="79"/>
      <c r="CG54" s="79"/>
      <c r="CH54" s="79"/>
      <c r="CI54" s="79"/>
      <c r="CJ54" s="79"/>
      <c r="CK54" s="40" t="s">
        <v>70</v>
      </c>
      <c r="CL54" s="40"/>
      <c r="CM54" s="40"/>
      <c r="CN54" s="40"/>
      <c r="CO54" s="40"/>
      <c r="CP54" s="40"/>
      <c r="CQ54" s="40"/>
      <c r="CR54" s="79" t="s">
        <v>70</v>
      </c>
      <c r="CS54" s="79"/>
      <c r="CT54" s="79"/>
      <c r="CU54" s="79"/>
      <c r="CV54" s="79"/>
      <c r="CW54" s="79"/>
      <c r="CX54" s="79"/>
      <c r="CY54" s="79" t="s">
        <v>123</v>
      </c>
      <c r="CZ54" s="79"/>
      <c r="DA54" s="79"/>
      <c r="DB54" s="79"/>
      <c r="DC54" s="79"/>
      <c r="DD54" s="79"/>
      <c r="DE54" s="79"/>
      <c r="DF54" s="79"/>
      <c r="DG54" s="79"/>
      <c r="DH54" s="76">
        <v>1.099</v>
      </c>
      <c r="DI54" s="77"/>
      <c r="DJ54" s="77"/>
      <c r="DK54" s="77"/>
      <c r="DL54" s="77"/>
      <c r="DM54" s="77"/>
      <c r="DN54" s="77"/>
      <c r="DO54" s="77"/>
      <c r="DP54" s="78"/>
      <c r="DQ54" s="76">
        <v>12.685</v>
      </c>
      <c r="DR54" s="77"/>
      <c r="DS54" s="77"/>
      <c r="DT54" s="77"/>
      <c r="DU54" s="77"/>
      <c r="DV54" s="77"/>
      <c r="DW54" s="77"/>
      <c r="DX54" s="77"/>
      <c r="DY54" s="78"/>
      <c r="DZ54" s="38">
        <v>0</v>
      </c>
      <c r="EA54" s="38"/>
      <c r="EB54" s="38"/>
      <c r="EC54" s="38"/>
      <c r="ED54" s="38"/>
      <c r="EE54" s="38"/>
      <c r="EF54" s="38"/>
      <c r="EG54" s="38"/>
      <c r="EH54" s="38"/>
      <c r="EI54" s="38">
        <v>0</v>
      </c>
      <c r="EJ54" s="38"/>
      <c r="EK54" s="38"/>
      <c r="EL54" s="38"/>
      <c r="EM54" s="38"/>
      <c r="EN54" s="38"/>
      <c r="EO54" s="38"/>
      <c r="EP54" s="38"/>
      <c r="EQ54" s="38"/>
      <c r="ER54" s="38">
        <v>0</v>
      </c>
      <c r="ES54" s="38"/>
      <c r="ET54" s="38"/>
      <c r="EU54" s="38"/>
      <c r="EV54" s="38"/>
      <c r="EW54" s="38"/>
      <c r="EX54" s="38"/>
      <c r="EY54" s="38"/>
      <c r="EZ54" s="38"/>
      <c r="FA54" s="81">
        <f>DH54+DQ54+DZ54+EI54+ER54</f>
        <v>13.784</v>
      </c>
      <c r="FB54" s="82"/>
      <c r="FC54" s="82"/>
      <c r="FD54" s="82"/>
      <c r="FE54" s="82"/>
      <c r="FF54" s="82"/>
      <c r="FG54" s="82"/>
      <c r="FH54" s="82"/>
      <c r="FI54" s="82"/>
      <c r="FJ54" s="83"/>
    </row>
    <row r="55" spans="1:166" s="9" customFormat="1" ht="68.25" customHeight="1">
      <c r="A55" s="80" t="s">
        <v>119</v>
      </c>
      <c r="B55" s="80"/>
      <c r="C55" s="80"/>
      <c r="D55" s="101" t="s">
        <v>88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2" t="s">
        <v>60</v>
      </c>
      <c r="Y55" s="102"/>
      <c r="Z55" s="102"/>
      <c r="AA55" s="102"/>
      <c r="AB55" s="102"/>
      <c r="AC55" s="102"/>
      <c r="AD55" s="79" t="str">
        <f t="shared" si="9"/>
        <v>4,7 км</v>
      </c>
      <c r="AE55" s="79"/>
      <c r="AF55" s="79"/>
      <c r="AG55" s="79"/>
      <c r="AH55" s="79"/>
      <c r="AI55" s="79"/>
      <c r="AJ55" s="79"/>
      <c r="AK55" s="79"/>
      <c r="AL55" s="79"/>
      <c r="AM55" s="79"/>
      <c r="AN55" s="80" t="s">
        <v>58</v>
      </c>
      <c r="AO55" s="80"/>
      <c r="AP55" s="80"/>
      <c r="AQ55" s="80"/>
      <c r="AR55" s="80"/>
      <c r="AS55" s="80" t="s">
        <v>58</v>
      </c>
      <c r="AT55" s="80"/>
      <c r="AU55" s="80"/>
      <c r="AV55" s="80"/>
      <c r="AW55" s="80"/>
      <c r="AX55" s="38">
        <f t="shared" si="5"/>
        <v>6.028</v>
      </c>
      <c r="AY55" s="38"/>
      <c r="AZ55" s="38"/>
      <c r="BA55" s="38"/>
      <c r="BB55" s="38"/>
      <c r="BC55" s="38"/>
      <c r="BD55" s="38">
        <f t="shared" si="10"/>
        <v>0</v>
      </c>
      <c r="BE55" s="38"/>
      <c r="BF55" s="38"/>
      <c r="BG55" s="38"/>
      <c r="BH55" s="38"/>
      <c r="BI55" s="38"/>
      <c r="BJ55" s="38">
        <f t="shared" si="11"/>
        <v>0</v>
      </c>
      <c r="BK55" s="38"/>
      <c r="BL55" s="38"/>
      <c r="BM55" s="38"/>
      <c r="BN55" s="38"/>
      <c r="BO55" s="38"/>
      <c r="BP55" s="84" t="s">
        <v>70</v>
      </c>
      <c r="BQ55" s="85"/>
      <c r="BR55" s="85"/>
      <c r="BS55" s="85"/>
      <c r="BT55" s="85"/>
      <c r="BU55" s="85"/>
      <c r="BV55" s="86"/>
      <c r="BW55" s="84" t="s">
        <v>126</v>
      </c>
      <c r="BX55" s="85"/>
      <c r="BY55" s="85"/>
      <c r="BZ55" s="85"/>
      <c r="CA55" s="85"/>
      <c r="CB55" s="85"/>
      <c r="CC55" s="86"/>
      <c r="CD55" s="79" t="s">
        <v>70</v>
      </c>
      <c r="CE55" s="79"/>
      <c r="CF55" s="79"/>
      <c r="CG55" s="79"/>
      <c r="CH55" s="79"/>
      <c r="CI55" s="79"/>
      <c r="CJ55" s="79"/>
      <c r="CK55" s="40" t="s">
        <v>70</v>
      </c>
      <c r="CL55" s="40"/>
      <c r="CM55" s="40"/>
      <c r="CN55" s="40"/>
      <c r="CO55" s="40"/>
      <c r="CP55" s="40"/>
      <c r="CQ55" s="40"/>
      <c r="CR55" s="79" t="s">
        <v>70</v>
      </c>
      <c r="CS55" s="79"/>
      <c r="CT55" s="79"/>
      <c r="CU55" s="79"/>
      <c r="CV55" s="79"/>
      <c r="CW55" s="79"/>
      <c r="CX55" s="79"/>
      <c r="CY55" s="79" t="s">
        <v>126</v>
      </c>
      <c r="CZ55" s="79"/>
      <c r="DA55" s="79"/>
      <c r="DB55" s="79"/>
      <c r="DC55" s="79"/>
      <c r="DD55" s="79"/>
      <c r="DE55" s="79"/>
      <c r="DF55" s="79"/>
      <c r="DG55" s="79"/>
      <c r="DH55" s="76">
        <v>6.028</v>
      </c>
      <c r="DI55" s="77"/>
      <c r="DJ55" s="77"/>
      <c r="DK55" s="77"/>
      <c r="DL55" s="77"/>
      <c r="DM55" s="77"/>
      <c r="DN55" s="77"/>
      <c r="DO55" s="77"/>
      <c r="DP55" s="78"/>
      <c r="DQ55" s="76">
        <v>0</v>
      </c>
      <c r="DR55" s="77"/>
      <c r="DS55" s="77"/>
      <c r="DT55" s="77"/>
      <c r="DU55" s="77"/>
      <c r="DV55" s="77"/>
      <c r="DW55" s="77"/>
      <c r="DX55" s="77"/>
      <c r="DY55" s="78"/>
      <c r="DZ55" s="38">
        <v>0</v>
      </c>
      <c r="EA55" s="38"/>
      <c r="EB55" s="38"/>
      <c r="EC55" s="38"/>
      <c r="ED55" s="38"/>
      <c r="EE55" s="38"/>
      <c r="EF55" s="38"/>
      <c r="EG55" s="38"/>
      <c r="EH55" s="38"/>
      <c r="EI55" s="38">
        <v>0</v>
      </c>
      <c r="EJ55" s="38"/>
      <c r="EK55" s="38"/>
      <c r="EL55" s="38"/>
      <c r="EM55" s="38"/>
      <c r="EN55" s="38"/>
      <c r="EO55" s="38"/>
      <c r="EP55" s="38"/>
      <c r="EQ55" s="38"/>
      <c r="ER55" s="38">
        <v>0</v>
      </c>
      <c r="ES55" s="38"/>
      <c r="ET55" s="38"/>
      <c r="EU55" s="38"/>
      <c r="EV55" s="38"/>
      <c r="EW55" s="38"/>
      <c r="EX55" s="38"/>
      <c r="EY55" s="38"/>
      <c r="EZ55" s="38"/>
      <c r="FA55" s="81">
        <f>DH55+DQ55+DZ55+EI55+ER55</f>
        <v>6.028</v>
      </c>
      <c r="FB55" s="82"/>
      <c r="FC55" s="82"/>
      <c r="FD55" s="82"/>
      <c r="FE55" s="82"/>
      <c r="FF55" s="82"/>
      <c r="FG55" s="82"/>
      <c r="FH55" s="82"/>
      <c r="FI55" s="82"/>
      <c r="FJ55" s="83"/>
    </row>
    <row r="56" spans="1:166" s="9" customFormat="1" ht="45.75" customHeight="1">
      <c r="A56" s="80" t="s">
        <v>120</v>
      </c>
      <c r="B56" s="80"/>
      <c r="C56" s="80"/>
      <c r="D56" s="64" t="s">
        <v>148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6"/>
      <c r="X56" s="80" t="s">
        <v>60</v>
      </c>
      <c r="Y56" s="80"/>
      <c r="Z56" s="80"/>
      <c r="AA56" s="80"/>
      <c r="AB56" s="80"/>
      <c r="AC56" s="80"/>
      <c r="AD56" s="79" t="str">
        <f>CY56</f>
        <v>1,9 км/1,26 МВА</v>
      </c>
      <c r="AE56" s="79"/>
      <c r="AF56" s="79"/>
      <c r="AG56" s="79"/>
      <c r="AH56" s="79"/>
      <c r="AI56" s="79"/>
      <c r="AJ56" s="79"/>
      <c r="AK56" s="79"/>
      <c r="AL56" s="79"/>
      <c r="AM56" s="79"/>
      <c r="AN56" s="80" t="s">
        <v>128</v>
      </c>
      <c r="AO56" s="80"/>
      <c r="AP56" s="80"/>
      <c r="AQ56" s="80"/>
      <c r="AR56" s="80"/>
      <c r="AS56" s="80" t="s">
        <v>128</v>
      </c>
      <c r="AT56" s="80"/>
      <c r="AU56" s="80"/>
      <c r="AV56" s="80"/>
      <c r="AW56" s="80"/>
      <c r="AX56" s="38">
        <f t="shared" si="5"/>
        <v>9.499</v>
      </c>
      <c r="AY56" s="38"/>
      <c r="AZ56" s="38"/>
      <c r="BA56" s="38"/>
      <c r="BB56" s="38"/>
      <c r="BC56" s="38"/>
      <c r="BD56" s="38">
        <f t="shared" si="10"/>
        <v>0</v>
      </c>
      <c r="BE56" s="38"/>
      <c r="BF56" s="38"/>
      <c r="BG56" s="38"/>
      <c r="BH56" s="38"/>
      <c r="BI56" s="38"/>
      <c r="BJ56" s="38">
        <f t="shared" si="11"/>
        <v>0</v>
      </c>
      <c r="BK56" s="38"/>
      <c r="BL56" s="38"/>
      <c r="BM56" s="38"/>
      <c r="BN56" s="38"/>
      <c r="BO56" s="38"/>
      <c r="BP56" s="79" t="s">
        <v>70</v>
      </c>
      <c r="BQ56" s="79"/>
      <c r="BR56" s="79"/>
      <c r="BS56" s="79"/>
      <c r="BT56" s="79"/>
      <c r="BU56" s="79"/>
      <c r="BV56" s="79"/>
      <c r="BW56" s="48" t="s">
        <v>133</v>
      </c>
      <c r="BX56" s="49"/>
      <c r="BY56" s="49"/>
      <c r="BZ56" s="49"/>
      <c r="CA56" s="49"/>
      <c r="CB56" s="49"/>
      <c r="CC56" s="50"/>
      <c r="CD56" s="79" t="s">
        <v>70</v>
      </c>
      <c r="CE56" s="79"/>
      <c r="CF56" s="79"/>
      <c r="CG56" s="79"/>
      <c r="CH56" s="79"/>
      <c r="CI56" s="79"/>
      <c r="CJ56" s="79"/>
      <c r="CK56" s="40" t="s">
        <v>70</v>
      </c>
      <c r="CL56" s="40"/>
      <c r="CM56" s="40"/>
      <c r="CN56" s="40"/>
      <c r="CO56" s="40"/>
      <c r="CP56" s="40"/>
      <c r="CQ56" s="40"/>
      <c r="CR56" s="79" t="s">
        <v>70</v>
      </c>
      <c r="CS56" s="79"/>
      <c r="CT56" s="79"/>
      <c r="CU56" s="79"/>
      <c r="CV56" s="79"/>
      <c r="CW56" s="79"/>
      <c r="CX56" s="79"/>
      <c r="CY56" s="79" t="str">
        <f>BW56</f>
        <v>1,9 км/1,26 МВА</v>
      </c>
      <c r="CZ56" s="79"/>
      <c r="DA56" s="79"/>
      <c r="DB56" s="79"/>
      <c r="DC56" s="79"/>
      <c r="DD56" s="79"/>
      <c r="DE56" s="79"/>
      <c r="DF56" s="79"/>
      <c r="DG56" s="79"/>
      <c r="DH56" s="76">
        <v>0</v>
      </c>
      <c r="DI56" s="77"/>
      <c r="DJ56" s="77"/>
      <c r="DK56" s="77"/>
      <c r="DL56" s="77"/>
      <c r="DM56" s="77"/>
      <c r="DN56" s="77"/>
      <c r="DO56" s="77"/>
      <c r="DP56" s="78"/>
      <c r="DQ56" s="38">
        <v>9.499</v>
      </c>
      <c r="DR56" s="38"/>
      <c r="DS56" s="38"/>
      <c r="DT56" s="38"/>
      <c r="DU56" s="38"/>
      <c r="DV56" s="38"/>
      <c r="DW56" s="38"/>
      <c r="DX56" s="38"/>
      <c r="DY56" s="38"/>
      <c r="DZ56" s="38">
        <v>0</v>
      </c>
      <c r="EA56" s="38"/>
      <c r="EB56" s="38"/>
      <c r="EC56" s="38"/>
      <c r="ED56" s="38"/>
      <c r="EE56" s="38"/>
      <c r="EF56" s="38"/>
      <c r="EG56" s="38"/>
      <c r="EH56" s="38"/>
      <c r="EI56" s="38">
        <v>0</v>
      </c>
      <c r="EJ56" s="38"/>
      <c r="EK56" s="38"/>
      <c r="EL56" s="38"/>
      <c r="EM56" s="38"/>
      <c r="EN56" s="38"/>
      <c r="EO56" s="38"/>
      <c r="EP56" s="38"/>
      <c r="EQ56" s="38"/>
      <c r="ER56" s="38">
        <v>0</v>
      </c>
      <c r="ES56" s="38"/>
      <c r="ET56" s="38"/>
      <c r="EU56" s="38"/>
      <c r="EV56" s="38"/>
      <c r="EW56" s="38"/>
      <c r="EX56" s="38"/>
      <c r="EY56" s="38"/>
      <c r="EZ56" s="38"/>
      <c r="FA56" s="112">
        <f>DH56+DQ56+DZ56+EI56+ER56</f>
        <v>9.499</v>
      </c>
      <c r="FB56" s="112"/>
      <c r="FC56" s="112"/>
      <c r="FD56" s="112"/>
      <c r="FE56" s="112"/>
      <c r="FF56" s="112"/>
      <c r="FG56" s="112"/>
      <c r="FH56" s="112"/>
      <c r="FI56" s="112"/>
      <c r="FJ56" s="112"/>
    </row>
    <row r="57" spans="1:166" s="9" customFormat="1" ht="47.25" customHeight="1">
      <c r="A57" s="80" t="s">
        <v>127</v>
      </c>
      <c r="B57" s="80"/>
      <c r="C57" s="80"/>
      <c r="D57" s="64" t="s">
        <v>150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6"/>
      <c r="X57" s="80" t="s">
        <v>60</v>
      </c>
      <c r="Y57" s="80"/>
      <c r="Z57" s="80"/>
      <c r="AA57" s="80"/>
      <c r="AB57" s="80"/>
      <c r="AC57" s="80"/>
      <c r="AD57" s="79" t="str">
        <f t="shared" si="9"/>
        <v>-</v>
      </c>
      <c r="AE57" s="79"/>
      <c r="AF57" s="79"/>
      <c r="AG57" s="79"/>
      <c r="AH57" s="79"/>
      <c r="AI57" s="79"/>
      <c r="AJ57" s="79"/>
      <c r="AK57" s="79"/>
      <c r="AL57" s="79"/>
      <c r="AM57" s="79"/>
      <c r="AN57" s="80" t="s">
        <v>58</v>
      </c>
      <c r="AO57" s="80"/>
      <c r="AP57" s="80"/>
      <c r="AQ57" s="80"/>
      <c r="AR57" s="80"/>
      <c r="AS57" s="80" t="s">
        <v>158</v>
      </c>
      <c r="AT57" s="80"/>
      <c r="AU57" s="80"/>
      <c r="AV57" s="80"/>
      <c r="AW57" s="80"/>
      <c r="AX57" s="38">
        <f t="shared" si="5"/>
        <v>487.711</v>
      </c>
      <c r="AY57" s="38"/>
      <c r="AZ57" s="38"/>
      <c r="BA57" s="38"/>
      <c r="BB57" s="38"/>
      <c r="BC57" s="38"/>
      <c r="BD57" s="38">
        <f t="shared" si="10"/>
        <v>167.323</v>
      </c>
      <c r="BE57" s="38"/>
      <c r="BF57" s="38"/>
      <c r="BG57" s="38"/>
      <c r="BH57" s="38"/>
      <c r="BI57" s="38"/>
      <c r="BJ57" s="38">
        <f t="shared" si="11"/>
        <v>157.045</v>
      </c>
      <c r="BK57" s="38"/>
      <c r="BL57" s="38"/>
      <c r="BM57" s="38"/>
      <c r="BN57" s="38"/>
      <c r="BO57" s="38"/>
      <c r="BP57" s="79" t="s">
        <v>70</v>
      </c>
      <c r="BQ57" s="79"/>
      <c r="BR57" s="79"/>
      <c r="BS57" s="79"/>
      <c r="BT57" s="79"/>
      <c r="BU57" s="79"/>
      <c r="BV57" s="79"/>
      <c r="BW57" s="48" t="s">
        <v>70</v>
      </c>
      <c r="BX57" s="49"/>
      <c r="BY57" s="49"/>
      <c r="BZ57" s="49"/>
      <c r="CA57" s="49"/>
      <c r="CB57" s="49"/>
      <c r="CC57" s="50"/>
      <c r="CD57" s="79" t="s">
        <v>70</v>
      </c>
      <c r="CE57" s="79"/>
      <c r="CF57" s="79"/>
      <c r="CG57" s="79"/>
      <c r="CH57" s="79"/>
      <c r="CI57" s="79"/>
      <c r="CJ57" s="79"/>
      <c r="CK57" s="40" t="s">
        <v>70</v>
      </c>
      <c r="CL57" s="40"/>
      <c r="CM57" s="40"/>
      <c r="CN57" s="40"/>
      <c r="CO57" s="40"/>
      <c r="CP57" s="40"/>
      <c r="CQ57" s="40"/>
      <c r="CR57" s="79" t="s">
        <v>70</v>
      </c>
      <c r="CS57" s="79"/>
      <c r="CT57" s="79"/>
      <c r="CU57" s="79"/>
      <c r="CV57" s="79"/>
      <c r="CW57" s="79"/>
      <c r="CX57" s="79"/>
      <c r="CY57" s="79" t="s">
        <v>70</v>
      </c>
      <c r="CZ57" s="79"/>
      <c r="DA57" s="79"/>
      <c r="DB57" s="79"/>
      <c r="DC57" s="79"/>
      <c r="DD57" s="79"/>
      <c r="DE57" s="79"/>
      <c r="DF57" s="79"/>
      <c r="DG57" s="79"/>
      <c r="DH57" s="76">
        <v>26.699</v>
      </c>
      <c r="DI57" s="77"/>
      <c r="DJ57" s="77"/>
      <c r="DK57" s="77"/>
      <c r="DL57" s="77"/>
      <c r="DM57" s="77"/>
      <c r="DN57" s="77"/>
      <c r="DO57" s="77"/>
      <c r="DP57" s="78"/>
      <c r="DQ57" s="38">
        <v>43.112</v>
      </c>
      <c r="DR57" s="38"/>
      <c r="DS57" s="38"/>
      <c r="DT57" s="38"/>
      <c r="DU57" s="38"/>
      <c r="DV57" s="38"/>
      <c r="DW57" s="38"/>
      <c r="DX57" s="38"/>
      <c r="DY57" s="38"/>
      <c r="DZ57" s="38">
        <v>93.532</v>
      </c>
      <c r="EA57" s="38"/>
      <c r="EB57" s="38"/>
      <c r="EC57" s="38"/>
      <c r="ED57" s="38"/>
      <c r="EE57" s="38"/>
      <c r="EF57" s="38"/>
      <c r="EG57" s="38"/>
      <c r="EH57" s="38"/>
      <c r="EI57" s="38">
        <v>157.045</v>
      </c>
      <c r="EJ57" s="38"/>
      <c r="EK57" s="38"/>
      <c r="EL57" s="38"/>
      <c r="EM57" s="38"/>
      <c r="EN57" s="38"/>
      <c r="EO57" s="38"/>
      <c r="EP57" s="38"/>
      <c r="EQ57" s="38"/>
      <c r="ER57" s="38">
        <v>167.323</v>
      </c>
      <c r="ES57" s="38"/>
      <c r="ET57" s="38"/>
      <c r="EU57" s="38"/>
      <c r="EV57" s="38"/>
      <c r="EW57" s="38"/>
      <c r="EX57" s="38"/>
      <c r="EY57" s="38"/>
      <c r="EZ57" s="38"/>
      <c r="FA57" s="112">
        <f>DH57+DQ57+DZ57+EI57+ER57</f>
        <v>487.711</v>
      </c>
      <c r="FB57" s="112"/>
      <c r="FC57" s="112"/>
      <c r="FD57" s="112"/>
      <c r="FE57" s="112"/>
      <c r="FF57" s="112"/>
      <c r="FG57" s="112"/>
      <c r="FH57" s="112"/>
      <c r="FI57" s="112"/>
      <c r="FJ57" s="112"/>
    </row>
    <row r="58" spans="1:166" s="27" customFormat="1" ht="43.5" customHeight="1">
      <c r="A58" s="80" t="s">
        <v>146</v>
      </c>
      <c r="B58" s="80"/>
      <c r="C58" s="80"/>
      <c r="D58" s="64" t="s">
        <v>149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6"/>
      <c r="X58" s="80" t="s">
        <v>60</v>
      </c>
      <c r="Y58" s="80"/>
      <c r="Z58" s="80"/>
      <c r="AA58" s="80"/>
      <c r="AB58" s="80"/>
      <c r="AC58" s="80"/>
      <c r="AD58" s="79" t="str">
        <f aca="true" t="shared" si="12" ref="AD58:AD69">CY58</f>
        <v>0,6 км/1,26 МВА</v>
      </c>
      <c r="AE58" s="79"/>
      <c r="AF58" s="79"/>
      <c r="AG58" s="79"/>
      <c r="AH58" s="79"/>
      <c r="AI58" s="79"/>
      <c r="AJ58" s="79"/>
      <c r="AK58" s="79"/>
      <c r="AL58" s="79"/>
      <c r="AM58" s="79"/>
      <c r="AN58" s="80" t="s">
        <v>128</v>
      </c>
      <c r="AO58" s="80"/>
      <c r="AP58" s="80"/>
      <c r="AQ58" s="80"/>
      <c r="AR58" s="80"/>
      <c r="AS58" s="80" t="s">
        <v>128</v>
      </c>
      <c r="AT58" s="80"/>
      <c r="AU58" s="80"/>
      <c r="AV58" s="80"/>
      <c r="AW58" s="80"/>
      <c r="AX58" s="38">
        <f aca="true" t="shared" si="13" ref="AX58:AX64">FA58</f>
        <v>11.983</v>
      </c>
      <c r="AY58" s="38"/>
      <c r="AZ58" s="38"/>
      <c r="BA58" s="38"/>
      <c r="BB58" s="38"/>
      <c r="BC58" s="38"/>
      <c r="BD58" s="38">
        <f t="shared" si="10"/>
        <v>0</v>
      </c>
      <c r="BE58" s="38"/>
      <c r="BF58" s="38"/>
      <c r="BG58" s="38"/>
      <c r="BH58" s="38"/>
      <c r="BI58" s="38"/>
      <c r="BJ58" s="38">
        <f t="shared" si="11"/>
        <v>0</v>
      </c>
      <c r="BK58" s="38"/>
      <c r="BL58" s="38"/>
      <c r="BM58" s="38"/>
      <c r="BN58" s="38"/>
      <c r="BO58" s="38"/>
      <c r="BP58" s="79" t="s">
        <v>70</v>
      </c>
      <c r="BQ58" s="79"/>
      <c r="BR58" s="79"/>
      <c r="BS58" s="79"/>
      <c r="BT58" s="79"/>
      <c r="BU58" s="79"/>
      <c r="BV58" s="79"/>
      <c r="BW58" s="48" t="s">
        <v>147</v>
      </c>
      <c r="BX58" s="49"/>
      <c r="BY58" s="49"/>
      <c r="BZ58" s="49"/>
      <c r="CA58" s="49"/>
      <c r="CB58" s="49"/>
      <c r="CC58" s="50"/>
      <c r="CD58" s="79" t="s">
        <v>70</v>
      </c>
      <c r="CE58" s="79"/>
      <c r="CF58" s="79"/>
      <c r="CG58" s="79"/>
      <c r="CH58" s="79"/>
      <c r="CI58" s="79"/>
      <c r="CJ58" s="79"/>
      <c r="CK58" s="40" t="s">
        <v>70</v>
      </c>
      <c r="CL58" s="40"/>
      <c r="CM58" s="40"/>
      <c r="CN58" s="40"/>
      <c r="CO58" s="40"/>
      <c r="CP58" s="40"/>
      <c r="CQ58" s="40"/>
      <c r="CR58" s="79" t="s">
        <v>70</v>
      </c>
      <c r="CS58" s="79"/>
      <c r="CT58" s="79"/>
      <c r="CU58" s="79"/>
      <c r="CV58" s="79"/>
      <c r="CW58" s="79"/>
      <c r="CX58" s="79"/>
      <c r="CY58" s="79" t="s">
        <v>147</v>
      </c>
      <c r="CZ58" s="79"/>
      <c r="DA58" s="79"/>
      <c r="DB58" s="79"/>
      <c r="DC58" s="79"/>
      <c r="DD58" s="79"/>
      <c r="DE58" s="79"/>
      <c r="DF58" s="79"/>
      <c r="DG58" s="79"/>
      <c r="DH58" s="76">
        <v>0</v>
      </c>
      <c r="DI58" s="77"/>
      <c r="DJ58" s="77"/>
      <c r="DK58" s="77"/>
      <c r="DL58" s="77"/>
      <c r="DM58" s="77"/>
      <c r="DN58" s="77"/>
      <c r="DO58" s="77"/>
      <c r="DP58" s="78"/>
      <c r="DQ58" s="38">
        <v>11.983</v>
      </c>
      <c r="DR58" s="38"/>
      <c r="DS58" s="38"/>
      <c r="DT58" s="38"/>
      <c r="DU58" s="38"/>
      <c r="DV58" s="38"/>
      <c r="DW58" s="38"/>
      <c r="DX58" s="38"/>
      <c r="DY58" s="38"/>
      <c r="DZ58" s="38">
        <v>0</v>
      </c>
      <c r="EA58" s="38"/>
      <c r="EB58" s="38"/>
      <c r="EC58" s="38"/>
      <c r="ED58" s="38"/>
      <c r="EE58" s="38"/>
      <c r="EF58" s="38"/>
      <c r="EG58" s="38"/>
      <c r="EH58" s="38"/>
      <c r="EI58" s="38">
        <v>0</v>
      </c>
      <c r="EJ58" s="38"/>
      <c r="EK58" s="38"/>
      <c r="EL58" s="38"/>
      <c r="EM58" s="38"/>
      <c r="EN58" s="38"/>
      <c r="EO58" s="38"/>
      <c r="EP58" s="38"/>
      <c r="EQ58" s="38"/>
      <c r="ER58" s="38">
        <v>0</v>
      </c>
      <c r="ES58" s="38"/>
      <c r="ET58" s="38"/>
      <c r="EU58" s="38"/>
      <c r="EV58" s="38"/>
      <c r="EW58" s="38"/>
      <c r="EX58" s="38"/>
      <c r="EY58" s="38"/>
      <c r="EZ58" s="38"/>
      <c r="FA58" s="38">
        <f aca="true" t="shared" si="14" ref="FA58:FA64">DH58+DQ58+DZ58+EI58+ER58</f>
        <v>11.983</v>
      </c>
      <c r="FB58" s="38"/>
      <c r="FC58" s="38"/>
      <c r="FD58" s="38"/>
      <c r="FE58" s="38"/>
      <c r="FF58" s="38"/>
      <c r="FG58" s="38"/>
      <c r="FH58" s="38"/>
      <c r="FI58" s="38"/>
      <c r="FJ58" s="38"/>
    </row>
    <row r="59" spans="1:166" s="29" customFormat="1" ht="44.25" customHeight="1">
      <c r="A59" s="51" t="s">
        <v>153</v>
      </c>
      <c r="B59" s="51"/>
      <c r="C59" s="51"/>
      <c r="D59" s="52" t="s">
        <v>154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  <c r="X59" s="51" t="s">
        <v>60</v>
      </c>
      <c r="Y59" s="51"/>
      <c r="Z59" s="51"/>
      <c r="AA59" s="51"/>
      <c r="AB59" s="51"/>
      <c r="AC59" s="51"/>
      <c r="AD59" s="41" t="str">
        <f t="shared" si="12"/>
        <v>0,94 км/2,52 МВА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51" t="s">
        <v>94</v>
      </c>
      <c r="AO59" s="51"/>
      <c r="AP59" s="51"/>
      <c r="AQ59" s="51"/>
      <c r="AR59" s="51"/>
      <c r="AS59" s="51" t="s">
        <v>94</v>
      </c>
      <c r="AT59" s="51"/>
      <c r="AU59" s="51"/>
      <c r="AV59" s="51"/>
      <c r="AW59" s="51"/>
      <c r="AX59" s="38">
        <f t="shared" si="13"/>
        <v>30.202</v>
      </c>
      <c r="AY59" s="38"/>
      <c r="AZ59" s="38"/>
      <c r="BA59" s="38"/>
      <c r="BB59" s="38"/>
      <c r="BC59" s="38"/>
      <c r="BD59" s="38">
        <f t="shared" si="10"/>
        <v>0</v>
      </c>
      <c r="BE59" s="38"/>
      <c r="BF59" s="38"/>
      <c r="BG59" s="38"/>
      <c r="BH59" s="38"/>
      <c r="BI59" s="38"/>
      <c r="BJ59" s="38">
        <f t="shared" si="11"/>
        <v>0</v>
      </c>
      <c r="BK59" s="38"/>
      <c r="BL59" s="38"/>
      <c r="BM59" s="38"/>
      <c r="BN59" s="38"/>
      <c r="BO59" s="38"/>
      <c r="BP59" s="41" t="s">
        <v>70</v>
      </c>
      <c r="BQ59" s="41"/>
      <c r="BR59" s="41"/>
      <c r="BS59" s="41"/>
      <c r="BT59" s="41"/>
      <c r="BU59" s="41"/>
      <c r="BV59" s="41"/>
      <c r="BW59" s="45"/>
      <c r="BX59" s="46"/>
      <c r="BY59" s="46"/>
      <c r="BZ59" s="46"/>
      <c r="CA59" s="46"/>
      <c r="CB59" s="46"/>
      <c r="CC59" s="47"/>
      <c r="CD59" s="48" t="s">
        <v>156</v>
      </c>
      <c r="CE59" s="49"/>
      <c r="CF59" s="49"/>
      <c r="CG59" s="49"/>
      <c r="CH59" s="49"/>
      <c r="CI59" s="49"/>
      <c r="CJ59" s="50"/>
      <c r="CK59" s="40" t="s">
        <v>70</v>
      </c>
      <c r="CL59" s="40"/>
      <c r="CM59" s="40"/>
      <c r="CN59" s="40"/>
      <c r="CO59" s="40"/>
      <c r="CP59" s="40"/>
      <c r="CQ59" s="40"/>
      <c r="CR59" s="41" t="s">
        <v>70</v>
      </c>
      <c r="CS59" s="41"/>
      <c r="CT59" s="41"/>
      <c r="CU59" s="41"/>
      <c r="CV59" s="41"/>
      <c r="CW59" s="41"/>
      <c r="CX59" s="41"/>
      <c r="CY59" s="41" t="str">
        <f>CD59</f>
        <v>0,94 км/2,52 МВА</v>
      </c>
      <c r="CZ59" s="41"/>
      <c r="DA59" s="41"/>
      <c r="DB59" s="41"/>
      <c r="DC59" s="41"/>
      <c r="DD59" s="41"/>
      <c r="DE59" s="41"/>
      <c r="DF59" s="41"/>
      <c r="DG59" s="41"/>
      <c r="DH59" s="42">
        <v>0</v>
      </c>
      <c r="DI59" s="43"/>
      <c r="DJ59" s="43"/>
      <c r="DK59" s="43"/>
      <c r="DL59" s="43"/>
      <c r="DM59" s="43"/>
      <c r="DN59" s="43"/>
      <c r="DO59" s="43"/>
      <c r="DP59" s="44"/>
      <c r="DQ59" s="39">
        <v>0</v>
      </c>
      <c r="DR59" s="39"/>
      <c r="DS59" s="39"/>
      <c r="DT59" s="39"/>
      <c r="DU59" s="39"/>
      <c r="DV59" s="39"/>
      <c r="DW59" s="39"/>
      <c r="DX59" s="39"/>
      <c r="DY59" s="39"/>
      <c r="DZ59" s="38">
        <v>30.202</v>
      </c>
      <c r="EA59" s="38"/>
      <c r="EB59" s="38"/>
      <c r="EC59" s="38"/>
      <c r="ED59" s="38"/>
      <c r="EE59" s="38"/>
      <c r="EF59" s="38"/>
      <c r="EG59" s="38"/>
      <c r="EH59" s="38"/>
      <c r="EI59" s="38">
        <v>0</v>
      </c>
      <c r="EJ59" s="38"/>
      <c r="EK59" s="38"/>
      <c r="EL59" s="38"/>
      <c r="EM59" s="38"/>
      <c r="EN59" s="38"/>
      <c r="EO59" s="38"/>
      <c r="EP59" s="38"/>
      <c r="EQ59" s="38"/>
      <c r="ER59" s="39">
        <v>0</v>
      </c>
      <c r="ES59" s="39"/>
      <c r="ET59" s="39"/>
      <c r="EU59" s="39"/>
      <c r="EV59" s="39"/>
      <c r="EW59" s="39"/>
      <c r="EX59" s="39"/>
      <c r="EY59" s="39"/>
      <c r="EZ59" s="39"/>
      <c r="FA59" s="39">
        <f t="shared" si="14"/>
        <v>30.202</v>
      </c>
      <c r="FB59" s="39"/>
      <c r="FC59" s="39"/>
      <c r="FD59" s="39"/>
      <c r="FE59" s="39"/>
      <c r="FF59" s="39"/>
      <c r="FG59" s="39"/>
      <c r="FH59" s="39"/>
      <c r="FI59" s="39"/>
      <c r="FJ59" s="39"/>
    </row>
    <row r="60" spans="1:166" s="29" customFormat="1" ht="44.25" customHeight="1">
      <c r="A60" s="51" t="s">
        <v>157</v>
      </c>
      <c r="B60" s="51"/>
      <c r="C60" s="51"/>
      <c r="D60" s="52" t="s">
        <v>160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  <c r="X60" s="51" t="s">
        <v>60</v>
      </c>
      <c r="Y60" s="51"/>
      <c r="Z60" s="51"/>
      <c r="AA60" s="51"/>
      <c r="AB60" s="51"/>
      <c r="AC60" s="51"/>
      <c r="AD60" s="41" t="str">
        <f aca="true" t="shared" si="15" ref="AD60:AD65">CY60</f>
        <v>6,05 км</v>
      </c>
      <c r="AE60" s="41"/>
      <c r="AF60" s="41"/>
      <c r="AG60" s="41"/>
      <c r="AH60" s="41"/>
      <c r="AI60" s="41"/>
      <c r="AJ60" s="41"/>
      <c r="AK60" s="41"/>
      <c r="AL60" s="41"/>
      <c r="AM60" s="41"/>
      <c r="AN60" s="51" t="s">
        <v>94</v>
      </c>
      <c r="AO60" s="51"/>
      <c r="AP60" s="51"/>
      <c r="AQ60" s="51"/>
      <c r="AR60" s="51"/>
      <c r="AS60" s="51" t="s">
        <v>94</v>
      </c>
      <c r="AT60" s="51"/>
      <c r="AU60" s="51"/>
      <c r="AV60" s="51"/>
      <c r="AW60" s="51"/>
      <c r="AX60" s="38">
        <f t="shared" si="13"/>
        <v>18.687</v>
      </c>
      <c r="AY60" s="38"/>
      <c r="AZ60" s="38"/>
      <c r="BA60" s="38"/>
      <c r="BB60" s="38"/>
      <c r="BC60" s="38"/>
      <c r="BD60" s="38">
        <f t="shared" si="10"/>
        <v>0</v>
      </c>
      <c r="BE60" s="38"/>
      <c r="BF60" s="38"/>
      <c r="BG60" s="38"/>
      <c r="BH60" s="38"/>
      <c r="BI60" s="38"/>
      <c r="BJ60" s="38">
        <f t="shared" si="11"/>
        <v>0</v>
      </c>
      <c r="BK60" s="38"/>
      <c r="BL60" s="38"/>
      <c r="BM60" s="38"/>
      <c r="BN60" s="38"/>
      <c r="BO60" s="38"/>
      <c r="BP60" s="41" t="s">
        <v>70</v>
      </c>
      <c r="BQ60" s="41"/>
      <c r="BR60" s="41"/>
      <c r="BS60" s="41"/>
      <c r="BT60" s="41"/>
      <c r="BU60" s="41"/>
      <c r="BV60" s="41"/>
      <c r="BW60" s="45"/>
      <c r="BX60" s="46"/>
      <c r="BY60" s="46"/>
      <c r="BZ60" s="46"/>
      <c r="CA60" s="46"/>
      <c r="CB60" s="46"/>
      <c r="CC60" s="47"/>
      <c r="CD60" s="48" t="s">
        <v>163</v>
      </c>
      <c r="CE60" s="49"/>
      <c r="CF60" s="49"/>
      <c r="CG60" s="49"/>
      <c r="CH60" s="49"/>
      <c r="CI60" s="49"/>
      <c r="CJ60" s="50"/>
      <c r="CK60" s="40" t="s">
        <v>70</v>
      </c>
      <c r="CL60" s="40"/>
      <c r="CM60" s="40"/>
      <c r="CN60" s="40"/>
      <c r="CO60" s="40"/>
      <c r="CP60" s="40"/>
      <c r="CQ60" s="40"/>
      <c r="CR60" s="41" t="s">
        <v>70</v>
      </c>
      <c r="CS60" s="41"/>
      <c r="CT60" s="41"/>
      <c r="CU60" s="41"/>
      <c r="CV60" s="41"/>
      <c r="CW60" s="41"/>
      <c r="CX60" s="41"/>
      <c r="CY60" s="41" t="str">
        <f>CD60</f>
        <v>6,05 км</v>
      </c>
      <c r="CZ60" s="41"/>
      <c r="DA60" s="41"/>
      <c r="DB60" s="41"/>
      <c r="DC60" s="41"/>
      <c r="DD60" s="41"/>
      <c r="DE60" s="41"/>
      <c r="DF60" s="41"/>
      <c r="DG60" s="41"/>
      <c r="DH60" s="42">
        <v>0</v>
      </c>
      <c r="DI60" s="43"/>
      <c r="DJ60" s="43"/>
      <c r="DK60" s="43"/>
      <c r="DL60" s="43"/>
      <c r="DM60" s="43"/>
      <c r="DN60" s="43"/>
      <c r="DO60" s="43"/>
      <c r="DP60" s="44"/>
      <c r="DQ60" s="39">
        <v>0</v>
      </c>
      <c r="DR60" s="39"/>
      <c r="DS60" s="39"/>
      <c r="DT60" s="39"/>
      <c r="DU60" s="39"/>
      <c r="DV60" s="39"/>
      <c r="DW60" s="39"/>
      <c r="DX60" s="39"/>
      <c r="DY60" s="39"/>
      <c r="DZ60" s="38">
        <v>18.687</v>
      </c>
      <c r="EA60" s="38"/>
      <c r="EB60" s="38"/>
      <c r="EC60" s="38"/>
      <c r="ED60" s="38"/>
      <c r="EE60" s="38"/>
      <c r="EF60" s="38"/>
      <c r="EG60" s="38"/>
      <c r="EH60" s="38"/>
      <c r="EI60" s="38">
        <v>0</v>
      </c>
      <c r="EJ60" s="38"/>
      <c r="EK60" s="38"/>
      <c r="EL60" s="38"/>
      <c r="EM60" s="38"/>
      <c r="EN60" s="38"/>
      <c r="EO60" s="38"/>
      <c r="EP60" s="38"/>
      <c r="EQ60" s="38"/>
      <c r="ER60" s="39">
        <v>0</v>
      </c>
      <c r="ES60" s="39"/>
      <c r="ET60" s="39"/>
      <c r="EU60" s="39"/>
      <c r="EV60" s="39"/>
      <c r="EW60" s="39"/>
      <c r="EX60" s="39"/>
      <c r="EY60" s="39"/>
      <c r="EZ60" s="39"/>
      <c r="FA60" s="39">
        <f t="shared" si="14"/>
        <v>18.687</v>
      </c>
      <c r="FB60" s="39"/>
      <c r="FC60" s="39"/>
      <c r="FD60" s="39"/>
      <c r="FE60" s="39"/>
      <c r="FF60" s="39"/>
      <c r="FG60" s="39"/>
      <c r="FH60" s="39"/>
      <c r="FI60" s="39"/>
      <c r="FJ60" s="39"/>
    </row>
    <row r="61" spans="1:166" s="29" customFormat="1" ht="36.75" customHeight="1">
      <c r="A61" s="51" t="s">
        <v>159</v>
      </c>
      <c r="B61" s="51"/>
      <c r="C61" s="51"/>
      <c r="D61" s="52" t="s">
        <v>161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4"/>
      <c r="X61" s="51" t="s">
        <v>60</v>
      </c>
      <c r="Y61" s="51"/>
      <c r="Z61" s="51"/>
      <c r="AA61" s="51"/>
      <c r="AB61" s="51"/>
      <c r="AC61" s="51"/>
      <c r="AD61" s="41" t="str">
        <f t="shared" si="15"/>
        <v>1,39 км</v>
      </c>
      <c r="AE61" s="41"/>
      <c r="AF61" s="41"/>
      <c r="AG61" s="41"/>
      <c r="AH61" s="41"/>
      <c r="AI61" s="41"/>
      <c r="AJ61" s="41"/>
      <c r="AK61" s="41"/>
      <c r="AL61" s="41"/>
      <c r="AM61" s="41"/>
      <c r="AN61" s="51" t="s">
        <v>94</v>
      </c>
      <c r="AO61" s="51"/>
      <c r="AP61" s="51"/>
      <c r="AQ61" s="51"/>
      <c r="AR61" s="51"/>
      <c r="AS61" s="51" t="s">
        <v>94</v>
      </c>
      <c r="AT61" s="51"/>
      <c r="AU61" s="51"/>
      <c r="AV61" s="51"/>
      <c r="AW61" s="51"/>
      <c r="AX61" s="38">
        <f t="shared" si="13"/>
        <v>4.283</v>
      </c>
      <c r="AY61" s="38"/>
      <c r="AZ61" s="38"/>
      <c r="BA61" s="38"/>
      <c r="BB61" s="38"/>
      <c r="BC61" s="38"/>
      <c r="BD61" s="38">
        <f t="shared" si="10"/>
        <v>0</v>
      </c>
      <c r="BE61" s="38"/>
      <c r="BF61" s="38"/>
      <c r="BG61" s="38"/>
      <c r="BH61" s="38"/>
      <c r="BI61" s="38"/>
      <c r="BJ61" s="38">
        <f t="shared" si="11"/>
        <v>0</v>
      </c>
      <c r="BK61" s="38"/>
      <c r="BL61" s="38"/>
      <c r="BM61" s="38"/>
      <c r="BN61" s="38"/>
      <c r="BO61" s="38"/>
      <c r="BP61" s="41" t="s">
        <v>70</v>
      </c>
      <c r="BQ61" s="41"/>
      <c r="BR61" s="41"/>
      <c r="BS61" s="41"/>
      <c r="BT61" s="41"/>
      <c r="BU61" s="41"/>
      <c r="BV61" s="41"/>
      <c r="BW61" s="45"/>
      <c r="BX61" s="46"/>
      <c r="BY61" s="46"/>
      <c r="BZ61" s="46"/>
      <c r="CA61" s="46"/>
      <c r="CB61" s="46"/>
      <c r="CC61" s="47"/>
      <c r="CD61" s="48" t="s">
        <v>164</v>
      </c>
      <c r="CE61" s="49"/>
      <c r="CF61" s="49"/>
      <c r="CG61" s="49"/>
      <c r="CH61" s="49"/>
      <c r="CI61" s="49"/>
      <c r="CJ61" s="50"/>
      <c r="CK61" s="40" t="s">
        <v>70</v>
      </c>
      <c r="CL61" s="40"/>
      <c r="CM61" s="40"/>
      <c r="CN61" s="40"/>
      <c r="CO61" s="40"/>
      <c r="CP61" s="40"/>
      <c r="CQ61" s="40"/>
      <c r="CR61" s="41" t="s">
        <v>70</v>
      </c>
      <c r="CS61" s="41"/>
      <c r="CT61" s="41"/>
      <c r="CU61" s="41"/>
      <c r="CV61" s="41"/>
      <c r="CW61" s="41"/>
      <c r="CX61" s="41"/>
      <c r="CY61" s="41" t="str">
        <f>CD61</f>
        <v>1,39 км</v>
      </c>
      <c r="CZ61" s="41"/>
      <c r="DA61" s="41"/>
      <c r="DB61" s="41"/>
      <c r="DC61" s="41"/>
      <c r="DD61" s="41"/>
      <c r="DE61" s="41"/>
      <c r="DF61" s="41"/>
      <c r="DG61" s="41"/>
      <c r="DH61" s="42">
        <v>0</v>
      </c>
      <c r="DI61" s="43"/>
      <c r="DJ61" s="43"/>
      <c r="DK61" s="43"/>
      <c r="DL61" s="43"/>
      <c r="DM61" s="43"/>
      <c r="DN61" s="43"/>
      <c r="DO61" s="43"/>
      <c r="DP61" s="44"/>
      <c r="DQ61" s="39">
        <v>0</v>
      </c>
      <c r="DR61" s="39"/>
      <c r="DS61" s="39"/>
      <c r="DT61" s="39"/>
      <c r="DU61" s="39"/>
      <c r="DV61" s="39"/>
      <c r="DW61" s="39"/>
      <c r="DX61" s="39"/>
      <c r="DY61" s="39"/>
      <c r="DZ61" s="38">
        <v>4.283</v>
      </c>
      <c r="EA61" s="38"/>
      <c r="EB61" s="38"/>
      <c r="EC61" s="38"/>
      <c r="ED61" s="38"/>
      <c r="EE61" s="38"/>
      <c r="EF61" s="38"/>
      <c r="EG61" s="38"/>
      <c r="EH61" s="38"/>
      <c r="EI61" s="38">
        <v>0</v>
      </c>
      <c r="EJ61" s="38"/>
      <c r="EK61" s="38"/>
      <c r="EL61" s="38"/>
      <c r="EM61" s="38"/>
      <c r="EN61" s="38"/>
      <c r="EO61" s="38"/>
      <c r="EP61" s="38"/>
      <c r="EQ61" s="38"/>
      <c r="ER61" s="39">
        <v>0</v>
      </c>
      <c r="ES61" s="39"/>
      <c r="ET61" s="39"/>
      <c r="EU61" s="39"/>
      <c r="EV61" s="39"/>
      <c r="EW61" s="39"/>
      <c r="EX61" s="39"/>
      <c r="EY61" s="39"/>
      <c r="EZ61" s="39"/>
      <c r="FA61" s="39">
        <f t="shared" si="14"/>
        <v>4.283</v>
      </c>
      <c r="FB61" s="39"/>
      <c r="FC61" s="39"/>
      <c r="FD61" s="39"/>
      <c r="FE61" s="39"/>
      <c r="FF61" s="39"/>
      <c r="FG61" s="39"/>
      <c r="FH61" s="39"/>
      <c r="FI61" s="39"/>
      <c r="FJ61" s="39"/>
    </row>
    <row r="62" spans="1:166" s="29" customFormat="1" ht="48.75" customHeight="1">
      <c r="A62" s="51" t="s">
        <v>169</v>
      </c>
      <c r="B62" s="51"/>
      <c r="C62" s="51"/>
      <c r="D62" s="52" t="s">
        <v>170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4"/>
      <c r="X62" s="51" t="s">
        <v>60</v>
      </c>
      <c r="Y62" s="51"/>
      <c r="Z62" s="51"/>
      <c r="AA62" s="51"/>
      <c r="AB62" s="51"/>
      <c r="AC62" s="51"/>
      <c r="AD62" s="41" t="str">
        <f t="shared" si="15"/>
        <v>0,27 км/0,25 МВА</v>
      </c>
      <c r="AE62" s="41"/>
      <c r="AF62" s="41"/>
      <c r="AG62" s="41"/>
      <c r="AH62" s="41"/>
      <c r="AI62" s="41"/>
      <c r="AJ62" s="41"/>
      <c r="AK62" s="41"/>
      <c r="AL62" s="41"/>
      <c r="AM62" s="41"/>
      <c r="AN62" s="51" t="s">
        <v>94</v>
      </c>
      <c r="AO62" s="51"/>
      <c r="AP62" s="51"/>
      <c r="AQ62" s="51"/>
      <c r="AR62" s="51"/>
      <c r="AS62" s="51" t="s">
        <v>94</v>
      </c>
      <c r="AT62" s="51"/>
      <c r="AU62" s="51"/>
      <c r="AV62" s="51"/>
      <c r="AW62" s="51"/>
      <c r="AX62" s="38">
        <f t="shared" si="13"/>
        <v>1.354</v>
      </c>
      <c r="AY62" s="38"/>
      <c r="AZ62" s="38"/>
      <c r="BA62" s="38"/>
      <c r="BB62" s="38"/>
      <c r="BC62" s="38"/>
      <c r="BD62" s="38">
        <f t="shared" si="10"/>
        <v>0</v>
      </c>
      <c r="BE62" s="38"/>
      <c r="BF62" s="38"/>
      <c r="BG62" s="38"/>
      <c r="BH62" s="38"/>
      <c r="BI62" s="38"/>
      <c r="BJ62" s="38">
        <f t="shared" si="11"/>
        <v>0</v>
      </c>
      <c r="BK62" s="38"/>
      <c r="BL62" s="38"/>
      <c r="BM62" s="38"/>
      <c r="BN62" s="38"/>
      <c r="BO62" s="38"/>
      <c r="BP62" s="41" t="s">
        <v>70</v>
      </c>
      <c r="BQ62" s="41"/>
      <c r="BR62" s="41"/>
      <c r="BS62" s="41"/>
      <c r="BT62" s="41"/>
      <c r="BU62" s="41"/>
      <c r="BV62" s="41"/>
      <c r="BW62" s="45"/>
      <c r="BX62" s="46"/>
      <c r="BY62" s="46"/>
      <c r="BZ62" s="46"/>
      <c r="CA62" s="46"/>
      <c r="CB62" s="46"/>
      <c r="CC62" s="47"/>
      <c r="CD62" s="48" t="s">
        <v>171</v>
      </c>
      <c r="CE62" s="49"/>
      <c r="CF62" s="49"/>
      <c r="CG62" s="49"/>
      <c r="CH62" s="49"/>
      <c r="CI62" s="49"/>
      <c r="CJ62" s="50"/>
      <c r="CK62" s="40" t="s">
        <v>70</v>
      </c>
      <c r="CL62" s="40"/>
      <c r="CM62" s="40"/>
      <c r="CN62" s="40"/>
      <c r="CO62" s="40"/>
      <c r="CP62" s="40"/>
      <c r="CQ62" s="40"/>
      <c r="CR62" s="41" t="s">
        <v>70</v>
      </c>
      <c r="CS62" s="41"/>
      <c r="CT62" s="41"/>
      <c r="CU62" s="41"/>
      <c r="CV62" s="41"/>
      <c r="CW62" s="41"/>
      <c r="CX62" s="41"/>
      <c r="CY62" s="41" t="str">
        <f>CD62</f>
        <v>0,27 км/0,25 МВА</v>
      </c>
      <c r="CZ62" s="41"/>
      <c r="DA62" s="41"/>
      <c r="DB62" s="41"/>
      <c r="DC62" s="41"/>
      <c r="DD62" s="41"/>
      <c r="DE62" s="41"/>
      <c r="DF62" s="41"/>
      <c r="DG62" s="41"/>
      <c r="DH62" s="42">
        <v>0</v>
      </c>
      <c r="DI62" s="43"/>
      <c r="DJ62" s="43"/>
      <c r="DK62" s="43"/>
      <c r="DL62" s="43"/>
      <c r="DM62" s="43"/>
      <c r="DN62" s="43"/>
      <c r="DO62" s="43"/>
      <c r="DP62" s="44"/>
      <c r="DQ62" s="39">
        <v>0</v>
      </c>
      <c r="DR62" s="39"/>
      <c r="DS62" s="39"/>
      <c r="DT62" s="39"/>
      <c r="DU62" s="39"/>
      <c r="DV62" s="39"/>
      <c r="DW62" s="39"/>
      <c r="DX62" s="39"/>
      <c r="DY62" s="39"/>
      <c r="DZ62" s="38">
        <v>1.354</v>
      </c>
      <c r="EA62" s="38"/>
      <c r="EB62" s="38"/>
      <c r="EC62" s="38"/>
      <c r="ED62" s="38"/>
      <c r="EE62" s="38"/>
      <c r="EF62" s="38"/>
      <c r="EG62" s="38"/>
      <c r="EH62" s="38"/>
      <c r="EI62" s="38">
        <v>0</v>
      </c>
      <c r="EJ62" s="38"/>
      <c r="EK62" s="38"/>
      <c r="EL62" s="38"/>
      <c r="EM62" s="38"/>
      <c r="EN62" s="38"/>
      <c r="EO62" s="38"/>
      <c r="EP62" s="38"/>
      <c r="EQ62" s="38"/>
      <c r="ER62" s="39">
        <v>0</v>
      </c>
      <c r="ES62" s="39"/>
      <c r="ET62" s="39"/>
      <c r="EU62" s="39"/>
      <c r="EV62" s="39"/>
      <c r="EW62" s="39"/>
      <c r="EX62" s="39"/>
      <c r="EY62" s="39"/>
      <c r="EZ62" s="39"/>
      <c r="FA62" s="39">
        <f t="shared" si="14"/>
        <v>1.354</v>
      </c>
      <c r="FB62" s="39"/>
      <c r="FC62" s="39"/>
      <c r="FD62" s="39"/>
      <c r="FE62" s="39"/>
      <c r="FF62" s="39"/>
      <c r="FG62" s="39"/>
      <c r="FH62" s="39"/>
      <c r="FI62" s="39"/>
      <c r="FJ62" s="39"/>
    </row>
    <row r="63" spans="1:166" s="29" customFormat="1" ht="54.75" customHeight="1">
      <c r="A63" s="51" t="s">
        <v>176</v>
      </c>
      <c r="B63" s="51"/>
      <c r="C63" s="51"/>
      <c r="D63" s="52" t="s">
        <v>205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51" t="s">
        <v>60</v>
      </c>
      <c r="Y63" s="51"/>
      <c r="Z63" s="51"/>
      <c r="AA63" s="51"/>
      <c r="AB63" s="51"/>
      <c r="AC63" s="51"/>
      <c r="AD63" s="41" t="str">
        <f t="shared" si="15"/>
        <v>2,35 км/1,26 МВА</v>
      </c>
      <c r="AE63" s="41"/>
      <c r="AF63" s="41"/>
      <c r="AG63" s="41"/>
      <c r="AH63" s="41"/>
      <c r="AI63" s="41"/>
      <c r="AJ63" s="41"/>
      <c r="AK63" s="41"/>
      <c r="AL63" s="41"/>
      <c r="AM63" s="41"/>
      <c r="AN63" s="51" t="s">
        <v>158</v>
      </c>
      <c r="AO63" s="51"/>
      <c r="AP63" s="51"/>
      <c r="AQ63" s="51"/>
      <c r="AR63" s="51"/>
      <c r="AS63" s="51" t="s">
        <v>158</v>
      </c>
      <c r="AT63" s="51"/>
      <c r="AU63" s="51"/>
      <c r="AV63" s="51"/>
      <c r="AW63" s="51"/>
      <c r="AX63" s="38">
        <f t="shared" si="13"/>
        <v>10.706</v>
      </c>
      <c r="AY63" s="38"/>
      <c r="AZ63" s="38"/>
      <c r="BA63" s="38"/>
      <c r="BB63" s="38"/>
      <c r="BC63" s="38"/>
      <c r="BD63" s="38">
        <f t="shared" si="10"/>
        <v>0</v>
      </c>
      <c r="BE63" s="38"/>
      <c r="BF63" s="38"/>
      <c r="BG63" s="38"/>
      <c r="BH63" s="38"/>
      <c r="BI63" s="38"/>
      <c r="BJ63" s="38">
        <f t="shared" si="11"/>
        <v>10.706</v>
      </c>
      <c r="BK63" s="38"/>
      <c r="BL63" s="38"/>
      <c r="BM63" s="38"/>
      <c r="BN63" s="38"/>
      <c r="BO63" s="38"/>
      <c r="BP63" s="41" t="s">
        <v>70</v>
      </c>
      <c r="BQ63" s="41"/>
      <c r="BR63" s="41"/>
      <c r="BS63" s="41"/>
      <c r="BT63" s="41"/>
      <c r="BU63" s="41"/>
      <c r="BV63" s="41"/>
      <c r="BW63" s="45"/>
      <c r="BX63" s="46"/>
      <c r="BY63" s="46"/>
      <c r="BZ63" s="46"/>
      <c r="CA63" s="46"/>
      <c r="CB63" s="46"/>
      <c r="CC63" s="47"/>
      <c r="CD63" s="48" t="s">
        <v>70</v>
      </c>
      <c r="CE63" s="49"/>
      <c r="CF63" s="49"/>
      <c r="CG63" s="49"/>
      <c r="CH63" s="49"/>
      <c r="CI63" s="49"/>
      <c r="CJ63" s="50"/>
      <c r="CK63" s="40" t="s">
        <v>183</v>
      </c>
      <c r="CL63" s="40"/>
      <c r="CM63" s="40"/>
      <c r="CN63" s="40"/>
      <c r="CO63" s="40"/>
      <c r="CP63" s="40"/>
      <c r="CQ63" s="40"/>
      <c r="CR63" s="41" t="s">
        <v>70</v>
      </c>
      <c r="CS63" s="41"/>
      <c r="CT63" s="41"/>
      <c r="CU63" s="41"/>
      <c r="CV63" s="41"/>
      <c r="CW63" s="41"/>
      <c r="CX63" s="41"/>
      <c r="CY63" s="41" t="s">
        <v>183</v>
      </c>
      <c r="CZ63" s="41"/>
      <c r="DA63" s="41"/>
      <c r="DB63" s="41"/>
      <c r="DC63" s="41"/>
      <c r="DD63" s="41"/>
      <c r="DE63" s="41"/>
      <c r="DF63" s="41"/>
      <c r="DG63" s="41"/>
      <c r="DH63" s="42">
        <v>0</v>
      </c>
      <c r="DI63" s="43"/>
      <c r="DJ63" s="43"/>
      <c r="DK63" s="43"/>
      <c r="DL63" s="43"/>
      <c r="DM63" s="43"/>
      <c r="DN63" s="43"/>
      <c r="DO63" s="43"/>
      <c r="DP63" s="44"/>
      <c r="DQ63" s="39">
        <v>0</v>
      </c>
      <c r="DR63" s="39"/>
      <c r="DS63" s="39"/>
      <c r="DT63" s="39"/>
      <c r="DU63" s="39"/>
      <c r="DV63" s="39"/>
      <c r="DW63" s="39"/>
      <c r="DX63" s="39"/>
      <c r="DY63" s="39"/>
      <c r="DZ63" s="38">
        <v>0</v>
      </c>
      <c r="EA63" s="38"/>
      <c r="EB63" s="38"/>
      <c r="EC63" s="38"/>
      <c r="ED63" s="38"/>
      <c r="EE63" s="38"/>
      <c r="EF63" s="38"/>
      <c r="EG63" s="38"/>
      <c r="EH63" s="38"/>
      <c r="EI63" s="38">
        <v>10.706</v>
      </c>
      <c r="EJ63" s="38"/>
      <c r="EK63" s="38"/>
      <c r="EL63" s="38"/>
      <c r="EM63" s="38"/>
      <c r="EN63" s="38"/>
      <c r="EO63" s="38"/>
      <c r="EP63" s="38"/>
      <c r="EQ63" s="38"/>
      <c r="ER63" s="39">
        <v>0</v>
      </c>
      <c r="ES63" s="39"/>
      <c r="ET63" s="39"/>
      <c r="EU63" s="39"/>
      <c r="EV63" s="39"/>
      <c r="EW63" s="39"/>
      <c r="EX63" s="39"/>
      <c r="EY63" s="39"/>
      <c r="EZ63" s="39"/>
      <c r="FA63" s="39">
        <f t="shared" si="14"/>
        <v>10.706</v>
      </c>
      <c r="FB63" s="39"/>
      <c r="FC63" s="39"/>
      <c r="FD63" s="39"/>
      <c r="FE63" s="39"/>
      <c r="FF63" s="39"/>
      <c r="FG63" s="39"/>
      <c r="FH63" s="39"/>
      <c r="FI63" s="39"/>
      <c r="FJ63" s="39"/>
    </row>
    <row r="64" spans="1:166" s="29" customFormat="1" ht="36.75" customHeight="1">
      <c r="A64" s="51" t="s">
        <v>177</v>
      </c>
      <c r="B64" s="51"/>
      <c r="C64" s="51"/>
      <c r="D64" s="52" t="s">
        <v>178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51" t="s">
        <v>60</v>
      </c>
      <c r="Y64" s="51"/>
      <c r="Z64" s="51"/>
      <c r="AA64" s="51"/>
      <c r="AB64" s="51"/>
      <c r="AC64" s="51"/>
      <c r="AD64" s="41" t="str">
        <f t="shared" si="15"/>
        <v>3,12 км</v>
      </c>
      <c r="AE64" s="41"/>
      <c r="AF64" s="41"/>
      <c r="AG64" s="41"/>
      <c r="AH64" s="41"/>
      <c r="AI64" s="41"/>
      <c r="AJ64" s="41"/>
      <c r="AK64" s="41"/>
      <c r="AL64" s="41"/>
      <c r="AM64" s="41"/>
      <c r="AN64" s="51" t="s">
        <v>158</v>
      </c>
      <c r="AO64" s="51"/>
      <c r="AP64" s="51"/>
      <c r="AQ64" s="51"/>
      <c r="AR64" s="51"/>
      <c r="AS64" s="51" t="s">
        <v>158</v>
      </c>
      <c r="AT64" s="51"/>
      <c r="AU64" s="51"/>
      <c r="AV64" s="51"/>
      <c r="AW64" s="51"/>
      <c r="AX64" s="38">
        <f t="shared" si="13"/>
        <v>15</v>
      </c>
      <c r="AY64" s="38"/>
      <c r="AZ64" s="38"/>
      <c r="BA64" s="38"/>
      <c r="BB64" s="38"/>
      <c r="BC64" s="38"/>
      <c r="BD64" s="38">
        <f>AX64-DH64-DQ64-DZ64-EI64</f>
        <v>0</v>
      </c>
      <c r="BE64" s="38"/>
      <c r="BF64" s="38"/>
      <c r="BG64" s="38"/>
      <c r="BH64" s="38"/>
      <c r="BI64" s="38"/>
      <c r="BJ64" s="38">
        <f t="shared" si="11"/>
        <v>15</v>
      </c>
      <c r="BK64" s="38"/>
      <c r="BL64" s="38"/>
      <c r="BM64" s="38"/>
      <c r="BN64" s="38"/>
      <c r="BO64" s="38"/>
      <c r="BP64" s="41" t="s">
        <v>70</v>
      </c>
      <c r="BQ64" s="41"/>
      <c r="BR64" s="41"/>
      <c r="BS64" s="41"/>
      <c r="BT64" s="41"/>
      <c r="BU64" s="41"/>
      <c r="BV64" s="41"/>
      <c r="BW64" s="45"/>
      <c r="BX64" s="46"/>
      <c r="BY64" s="46"/>
      <c r="BZ64" s="46"/>
      <c r="CA64" s="46"/>
      <c r="CB64" s="46"/>
      <c r="CC64" s="47"/>
      <c r="CD64" s="48" t="s">
        <v>70</v>
      </c>
      <c r="CE64" s="49"/>
      <c r="CF64" s="49"/>
      <c r="CG64" s="49"/>
      <c r="CH64" s="49"/>
      <c r="CI64" s="49"/>
      <c r="CJ64" s="50"/>
      <c r="CK64" s="40" t="s">
        <v>184</v>
      </c>
      <c r="CL64" s="40"/>
      <c r="CM64" s="40"/>
      <c r="CN64" s="40"/>
      <c r="CO64" s="40"/>
      <c r="CP64" s="40"/>
      <c r="CQ64" s="40"/>
      <c r="CR64" s="41" t="s">
        <v>70</v>
      </c>
      <c r="CS64" s="41"/>
      <c r="CT64" s="41"/>
      <c r="CU64" s="41"/>
      <c r="CV64" s="41"/>
      <c r="CW64" s="41"/>
      <c r="CX64" s="41"/>
      <c r="CY64" s="41" t="s">
        <v>184</v>
      </c>
      <c r="CZ64" s="41"/>
      <c r="DA64" s="41"/>
      <c r="DB64" s="41"/>
      <c r="DC64" s="41"/>
      <c r="DD64" s="41"/>
      <c r="DE64" s="41"/>
      <c r="DF64" s="41"/>
      <c r="DG64" s="41"/>
      <c r="DH64" s="42">
        <v>0</v>
      </c>
      <c r="DI64" s="43"/>
      <c r="DJ64" s="43"/>
      <c r="DK64" s="43"/>
      <c r="DL64" s="43"/>
      <c r="DM64" s="43"/>
      <c r="DN64" s="43"/>
      <c r="DO64" s="43"/>
      <c r="DP64" s="44"/>
      <c r="DQ64" s="39">
        <v>0</v>
      </c>
      <c r="DR64" s="39"/>
      <c r="DS64" s="39"/>
      <c r="DT64" s="39"/>
      <c r="DU64" s="39"/>
      <c r="DV64" s="39"/>
      <c r="DW64" s="39"/>
      <c r="DX64" s="39"/>
      <c r="DY64" s="39"/>
      <c r="DZ64" s="38">
        <v>0</v>
      </c>
      <c r="EA64" s="38"/>
      <c r="EB64" s="38"/>
      <c r="EC64" s="38"/>
      <c r="ED64" s="38"/>
      <c r="EE64" s="38"/>
      <c r="EF64" s="38"/>
      <c r="EG64" s="38"/>
      <c r="EH64" s="38"/>
      <c r="EI64" s="38">
        <v>15</v>
      </c>
      <c r="EJ64" s="38"/>
      <c r="EK64" s="38"/>
      <c r="EL64" s="38"/>
      <c r="EM64" s="38"/>
      <c r="EN64" s="38"/>
      <c r="EO64" s="38"/>
      <c r="EP64" s="38"/>
      <c r="EQ64" s="38"/>
      <c r="ER64" s="39">
        <v>0</v>
      </c>
      <c r="ES64" s="39"/>
      <c r="ET64" s="39"/>
      <c r="EU64" s="39"/>
      <c r="EV64" s="39"/>
      <c r="EW64" s="39"/>
      <c r="EX64" s="39"/>
      <c r="EY64" s="39"/>
      <c r="EZ64" s="39"/>
      <c r="FA64" s="39">
        <f t="shared" si="14"/>
        <v>15</v>
      </c>
      <c r="FB64" s="39"/>
      <c r="FC64" s="39"/>
      <c r="FD64" s="39"/>
      <c r="FE64" s="39"/>
      <c r="FF64" s="39"/>
      <c r="FG64" s="39"/>
      <c r="FH64" s="39"/>
      <c r="FI64" s="39"/>
      <c r="FJ64" s="39"/>
    </row>
    <row r="65" spans="1:166" s="29" customFormat="1" ht="63" customHeight="1">
      <c r="A65" s="51" t="s">
        <v>207</v>
      </c>
      <c r="B65" s="51"/>
      <c r="C65" s="51"/>
      <c r="D65" s="52" t="s">
        <v>208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51" t="s">
        <v>60</v>
      </c>
      <c r="Y65" s="51"/>
      <c r="Z65" s="51"/>
      <c r="AA65" s="51"/>
      <c r="AB65" s="51"/>
      <c r="AC65" s="51"/>
      <c r="AD65" s="41" t="str">
        <f t="shared" si="15"/>
        <v>1,4 км</v>
      </c>
      <c r="AE65" s="41"/>
      <c r="AF65" s="41"/>
      <c r="AG65" s="41"/>
      <c r="AH65" s="41"/>
      <c r="AI65" s="41"/>
      <c r="AJ65" s="41"/>
      <c r="AK65" s="41"/>
      <c r="AL65" s="41"/>
      <c r="AM65" s="41"/>
      <c r="AN65" s="51" t="s">
        <v>158</v>
      </c>
      <c r="AO65" s="51"/>
      <c r="AP65" s="51"/>
      <c r="AQ65" s="51"/>
      <c r="AR65" s="51"/>
      <c r="AS65" s="51" t="s">
        <v>158</v>
      </c>
      <c r="AT65" s="51"/>
      <c r="AU65" s="51"/>
      <c r="AV65" s="51"/>
      <c r="AW65" s="51"/>
      <c r="AX65" s="38">
        <f>FA65</f>
        <v>13.308</v>
      </c>
      <c r="AY65" s="38"/>
      <c r="AZ65" s="38"/>
      <c r="BA65" s="38"/>
      <c r="BB65" s="38"/>
      <c r="BC65" s="38"/>
      <c r="BD65" s="38">
        <f>AX65-DH65-DQ65-DZ65-EI65</f>
        <v>0</v>
      </c>
      <c r="BE65" s="38"/>
      <c r="BF65" s="38"/>
      <c r="BG65" s="38"/>
      <c r="BH65" s="38"/>
      <c r="BI65" s="38"/>
      <c r="BJ65" s="38">
        <f>EI65</f>
        <v>13.308</v>
      </c>
      <c r="BK65" s="38"/>
      <c r="BL65" s="38"/>
      <c r="BM65" s="38"/>
      <c r="BN65" s="38"/>
      <c r="BO65" s="38"/>
      <c r="BP65" s="41" t="s">
        <v>70</v>
      </c>
      <c r="BQ65" s="41"/>
      <c r="BR65" s="41"/>
      <c r="BS65" s="41"/>
      <c r="BT65" s="41"/>
      <c r="BU65" s="41"/>
      <c r="BV65" s="41"/>
      <c r="BW65" s="45"/>
      <c r="BX65" s="46"/>
      <c r="BY65" s="46"/>
      <c r="BZ65" s="46"/>
      <c r="CA65" s="46"/>
      <c r="CB65" s="46"/>
      <c r="CC65" s="47"/>
      <c r="CD65" s="48" t="s">
        <v>70</v>
      </c>
      <c r="CE65" s="49"/>
      <c r="CF65" s="49"/>
      <c r="CG65" s="49"/>
      <c r="CH65" s="49"/>
      <c r="CI65" s="49"/>
      <c r="CJ65" s="50"/>
      <c r="CK65" s="40" t="s">
        <v>211</v>
      </c>
      <c r="CL65" s="40"/>
      <c r="CM65" s="40"/>
      <c r="CN65" s="40"/>
      <c r="CO65" s="40"/>
      <c r="CP65" s="40"/>
      <c r="CQ65" s="40"/>
      <c r="CR65" s="41" t="s">
        <v>70</v>
      </c>
      <c r="CS65" s="41"/>
      <c r="CT65" s="41"/>
      <c r="CU65" s="41"/>
      <c r="CV65" s="41"/>
      <c r="CW65" s="41"/>
      <c r="CX65" s="41"/>
      <c r="CY65" s="41" t="s">
        <v>211</v>
      </c>
      <c r="CZ65" s="41"/>
      <c r="DA65" s="41"/>
      <c r="DB65" s="41"/>
      <c r="DC65" s="41"/>
      <c r="DD65" s="41"/>
      <c r="DE65" s="41"/>
      <c r="DF65" s="41"/>
      <c r="DG65" s="41"/>
      <c r="DH65" s="42">
        <v>0</v>
      </c>
      <c r="DI65" s="43"/>
      <c r="DJ65" s="43"/>
      <c r="DK65" s="43"/>
      <c r="DL65" s="43"/>
      <c r="DM65" s="43"/>
      <c r="DN65" s="43"/>
      <c r="DO65" s="43"/>
      <c r="DP65" s="44"/>
      <c r="DQ65" s="39">
        <v>0</v>
      </c>
      <c r="DR65" s="39"/>
      <c r="DS65" s="39"/>
      <c r="DT65" s="39"/>
      <c r="DU65" s="39"/>
      <c r="DV65" s="39"/>
      <c r="DW65" s="39"/>
      <c r="DX65" s="39"/>
      <c r="DY65" s="39"/>
      <c r="DZ65" s="38">
        <v>0</v>
      </c>
      <c r="EA65" s="38"/>
      <c r="EB65" s="38"/>
      <c r="EC65" s="38"/>
      <c r="ED65" s="38"/>
      <c r="EE65" s="38"/>
      <c r="EF65" s="38"/>
      <c r="EG65" s="38"/>
      <c r="EH65" s="38"/>
      <c r="EI65" s="38">
        <v>13.308</v>
      </c>
      <c r="EJ65" s="38"/>
      <c r="EK65" s="38"/>
      <c r="EL65" s="38"/>
      <c r="EM65" s="38"/>
      <c r="EN65" s="38"/>
      <c r="EO65" s="38"/>
      <c r="EP65" s="38"/>
      <c r="EQ65" s="38"/>
      <c r="ER65" s="39">
        <v>0</v>
      </c>
      <c r="ES65" s="39"/>
      <c r="ET65" s="39"/>
      <c r="EU65" s="39"/>
      <c r="EV65" s="39"/>
      <c r="EW65" s="39"/>
      <c r="EX65" s="39"/>
      <c r="EY65" s="39"/>
      <c r="EZ65" s="39"/>
      <c r="FA65" s="39">
        <f>DH65+DQ65+DZ65+EI65+ER65</f>
        <v>13.308</v>
      </c>
      <c r="FB65" s="39"/>
      <c r="FC65" s="39"/>
      <c r="FD65" s="39"/>
      <c r="FE65" s="39"/>
      <c r="FF65" s="39"/>
      <c r="FG65" s="39"/>
      <c r="FH65" s="39"/>
      <c r="FI65" s="39"/>
      <c r="FJ65" s="39"/>
    </row>
    <row r="66" spans="1:166" s="9" customFormat="1" ht="16.5" customHeight="1">
      <c r="A66" s="93" t="s">
        <v>89</v>
      </c>
      <c r="B66" s="93"/>
      <c r="C66" s="93"/>
      <c r="D66" s="94" t="s">
        <v>111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97"/>
      <c r="Y66" s="97"/>
      <c r="Z66" s="97"/>
      <c r="AA66" s="97"/>
      <c r="AB66" s="97"/>
      <c r="AC66" s="97"/>
      <c r="AD66" s="98">
        <f t="shared" si="12"/>
        <v>46</v>
      </c>
      <c r="AE66" s="99"/>
      <c r="AF66" s="99"/>
      <c r="AG66" s="99"/>
      <c r="AH66" s="99"/>
      <c r="AI66" s="99"/>
      <c r="AJ66" s="99"/>
      <c r="AK66" s="99"/>
      <c r="AL66" s="99"/>
      <c r="AM66" s="100"/>
      <c r="AN66" s="93" t="s">
        <v>58</v>
      </c>
      <c r="AO66" s="93"/>
      <c r="AP66" s="93"/>
      <c r="AQ66" s="93"/>
      <c r="AR66" s="93"/>
      <c r="AS66" s="93" t="s">
        <v>59</v>
      </c>
      <c r="AT66" s="93"/>
      <c r="AU66" s="93"/>
      <c r="AV66" s="93"/>
      <c r="AW66" s="93"/>
      <c r="AX66" s="103">
        <f>AX67+AX68+AX69+AX70</f>
        <v>46.02700000000001</v>
      </c>
      <c r="AY66" s="103"/>
      <c r="AZ66" s="103"/>
      <c r="BA66" s="103"/>
      <c r="BB66" s="103"/>
      <c r="BC66" s="103"/>
      <c r="BD66" s="103">
        <f>BD67+BD68+BD69+BD70</f>
        <v>6.700000000000004</v>
      </c>
      <c r="BE66" s="103"/>
      <c r="BF66" s="103"/>
      <c r="BG66" s="103"/>
      <c r="BH66" s="103"/>
      <c r="BI66" s="103"/>
      <c r="BJ66" s="103">
        <f>BJ67+BJ68+BJ69+BJ70</f>
        <v>8.154</v>
      </c>
      <c r="BK66" s="103"/>
      <c r="BL66" s="103"/>
      <c r="BM66" s="103"/>
      <c r="BN66" s="103"/>
      <c r="BO66" s="103"/>
      <c r="BP66" s="104">
        <v>32</v>
      </c>
      <c r="BQ66" s="104"/>
      <c r="BR66" s="104"/>
      <c r="BS66" s="104"/>
      <c r="BT66" s="104"/>
      <c r="BU66" s="104"/>
      <c r="BV66" s="104"/>
      <c r="BW66" s="98">
        <v>1</v>
      </c>
      <c r="BX66" s="99"/>
      <c r="BY66" s="99"/>
      <c r="BZ66" s="99"/>
      <c r="CA66" s="99"/>
      <c r="CB66" s="99"/>
      <c r="CC66" s="100"/>
      <c r="CD66" s="104">
        <v>7</v>
      </c>
      <c r="CE66" s="104"/>
      <c r="CF66" s="104"/>
      <c r="CG66" s="104"/>
      <c r="CH66" s="104"/>
      <c r="CI66" s="104"/>
      <c r="CJ66" s="104"/>
      <c r="CK66" s="108">
        <v>3</v>
      </c>
      <c r="CL66" s="108"/>
      <c r="CM66" s="108"/>
      <c r="CN66" s="108"/>
      <c r="CO66" s="108"/>
      <c r="CP66" s="108"/>
      <c r="CQ66" s="108"/>
      <c r="CR66" s="104">
        <v>3</v>
      </c>
      <c r="CS66" s="104"/>
      <c r="CT66" s="104"/>
      <c r="CU66" s="104"/>
      <c r="CV66" s="104"/>
      <c r="CW66" s="104"/>
      <c r="CX66" s="104"/>
      <c r="CY66" s="104">
        <v>46</v>
      </c>
      <c r="CZ66" s="104"/>
      <c r="DA66" s="104"/>
      <c r="DB66" s="104"/>
      <c r="DC66" s="104"/>
      <c r="DD66" s="104"/>
      <c r="DE66" s="104"/>
      <c r="DF66" s="104"/>
      <c r="DG66" s="104"/>
      <c r="DH66" s="105">
        <f>DH67+DH68+DH69</f>
        <v>14.764</v>
      </c>
      <c r="DI66" s="106"/>
      <c r="DJ66" s="106"/>
      <c r="DK66" s="106"/>
      <c r="DL66" s="106"/>
      <c r="DM66" s="106"/>
      <c r="DN66" s="106"/>
      <c r="DO66" s="106"/>
      <c r="DP66" s="107"/>
      <c r="DQ66" s="103">
        <f>DQ67+DQ68+DQ69</f>
        <v>4.992</v>
      </c>
      <c r="DR66" s="103"/>
      <c r="DS66" s="103"/>
      <c r="DT66" s="103"/>
      <c r="DU66" s="103"/>
      <c r="DV66" s="103"/>
      <c r="DW66" s="103"/>
      <c r="DX66" s="103"/>
      <c r="DY66" s="103"/>
      <c r="DZ66" s="103">
        <f>DZ67+DZ68</f>
        <v>11.417</v>
      </c>
      <c r="EA66" s="103"/>
      <c r="EB66" s="103"/>
      <c r="EC66" s="103"/>
      <c r="ED66" s="103"/>
      <c r="EE66" s="103"/>
      <c r="EF66" s="103"/>
      <c r="EG66" s="103"/>
      <c r="EH66" s="103"/>
      <c r="EI66" s="103">
        <f>EI67+EI68+EI69+EI70</f>
        <v>8.154</v>
      </c>
      <c r="EJ66" s="103"/>
      <c r="EK66" s="103"/>
      <c r="EL66" s="103"/>
      <c r="EM66" s="103"/>
      <c r="EN66" s="103"/>
      <c r="EO66" s="103"/>
      <c r="EP66" s="103"/>
      <c r="EQ66" s="103"/>
      <c r="ER66" s="103">
        <f>ER67+ER68</f>
        <v>6.7</v>
      </c>
      <c r="ES66" s="103"/>
      <c r="ET66" s="103"/>
      <c r="EU66" s="103"/>
      <c r="EV66" s="103"/>
      <c r="EW66" s="103"/>
      <c r="EX66" s="103"/>
      <c r="EY66" s="103"/>
      <c r="EZ66" s="103"/>
      <c r="FA66" s="147">
        <f>FA67+FA68+FA69+FA70</f>
        <v>46.02700000000001</v>
      </c>
      <c r="FB66" s="148"/>
      <c r="FC66" s="148"/>
      <c r="FD66" s="148"/>
      <c r="FE66" s="148"/>
      <c r="FF66" s="148"/>
      <c r="FG66" s="148"/>
      <c r="FH66" s="148"/>
      <c r="FI66" s="148"/>
      <c r="FJ66" s="149"/>
    </row>
    <row r="67" spans="1:166" s="9" customFormat="1" ht="14.25" customHeight="1">
      <c r="A67" s="61" t="s">
        <v>90</v>
      </c>
      <c r="B67" s="62"/>
      <c r="C67" s="63"/>
      <c r="D67" s="280" t="s">
        <v>91</v>
      </c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2"/>
      <c r="X67" s="67"/>
      <c r="Y67" s="68"/>
      <c r="Z67" s="68"/>
      <c r="AA67" s="68"/>
      <c r="AB67" s="68"/>
      <c r="AC67" s="69"/>
      <c r="AD67" s="48" t="str">
        <f t="shared" si="12"/>
        <v>21 ед</v>
      </c>
      <c r="AE67" s="49"/>
      <c r="AF67" s="49"/>
      <c r="AG67" s="49"/>
      <c r="AH67" s="49"/>
      <c r="AI67" s="49"/>
      <c r="AJ67" s="49"/>
      <c r="AK67" s="49"/>
      <c r="AL67" s="49"/>
      <c r="AM67" s="50"/>
      <c r="AN67" s="67" t="s">
        <v>58</v>
      </c>
      <c r="AO67" s="68"/>
      <c r="AP67" s="68"/>
      <c r="AQ67" s="68"/>
      <c r="AR67" s="69"/>
      <c r="AS67" s="67" t="s">
        <v>59</v>
      </c>
      <c r="AT67" s="68"/>
      <c r="AU67" s="68"/>
      <c r="AV67" s="68"/>
      <c r="AW67" s="69"/>
      <c r="AX67" s="55">
        <f>FA67</f>
        <v>41.559000000000005</v>
      </c>
      <c r="AY67" s="56"/>
      <c r="AZ67" s="56"/>
      <c r="BA67" s="56"/>
      <c r="BB67" s="56"/>
      <c r="BC67" s="57"/>
      <c r="BD67" s="55">
        <f>AX67-DH67-DQ67-DZ67-EI67</f>
        <v>6.700000000000004</v>
      </c>
      <c r="BE67" s="56"/>
      <c r="BF67" s="56"/>
      <c r="BG67" s="56"/>
      <c r="BH67" s="56"/>
      <c r="BI67" s="57"/>
      <c r="BJ67" s="55">
        <f>EI67</f>
        <v>6.7</v>
      </c>
      <c r="BK67" s="56"/>
      <c r="BL67" s="56"/>
      <c r="BM67" s="56"/>
      <c r="BN67" s="56"/>
      <c r="BO67" s="57"/>
      <c r="BP67" s="90" t="s">
        <v>130</v>
      </c>
      <c r="BQ67" s="91"/>
      <c r="BR67" s="91"/>
      <c r="BS67" s="91"/>
      <c r="BT67" s="91"/>
      <c r="BU67" s="91"/>
      <c r="BV67" s="92"/>
      <c r="BW67" s="90" t="s">
        <v>131</v>
      </c>
      <c r="BX67" s="91"/>
      <c r="BY67" s="91"/>
      <c r="BZ67" s="91"/>
      <c r="CA67" s="91"/>
      <c r="CB67" s="91"/>
      <c r="CC67" s="92"/>
      <c r="CD67" s="90" t="s">
        <v>165</v>
      </c>
      <c r="CE67" s="91"/>
      <c r="CF67" s="91"/>
      <c r="CG67" s="91"/>
      <c r="CH67" s="91"/>
      <c r="CI67" s="91"/>
      <c r="CJ67" s="92"/>
      <c r="CK67" s="90" t="s">
        <v>182</v>
      </c>
      <c r="CL67" s="91"/>
      <c r="CM67" s="91"/>
      <c r="CN67" s="91"/>
      <c r="CO67" s="91"/>
      <c r="CP67" s="91"/>
      <c r="CQ67" s="92"/>
      <c r="CR67" s="90" t="s">
        <v>182</v>
      </c>
      <c r="CS67" s="91"/>
      <c r="CT67" s="91"/>
      <c r="CU67" s="91"/>
      <c r="CV67" s="91"/>
      <c r="CW67" s="91"/>
      <c r="CX67" s="92"/>
      <c r="CY67" s="90" t="s">
        <v>192</v>
      </c>
      <c r="CZ67" s="91"/>
      <c r="DA67" s="91"/>
      <c r="DB67" s="91"/>
      <c r="DC67" s="91"/>
      <c r="DD67" s="91"/>
      <c r="DE67" s="91"/>
      <c r="DF67" s="91"/>
      <c r="DG67" s="92"/>
      <c r="DH67" s="87">
        <v>11.75</v>
      </c>
      <c r="DI67" s="88"/>
      <c r="DJ67" s="88"/>
      <c r="DK67" s="88"/>
      <c r="DL67" s="88"/>
      <c r="DM67" s="88"/>
      <c r="DN67" s="88"/>
      <c r="DO67" s="88"/>
      <c r="DP67" s="89"/>
      <c r="DQ67" s="55">
        <v>4.992</v>
      </c>
      <c r="DR67" s="56"/>
      <c r="DS67" s="56"/>
      <c r="DT67" s="56"/>
      <c r="DU67" s="56"/>
      <c r="DV67" s="56"/>
      <c r="DW67" s="56"/>
      <c r="DX67" s="56"/>
      <c r="DY67" s="57"/>
      <c r="DZ67" s="55">
        <v>11.417</v>
      </c>
      <c r="EA67" s="56"/>
      <c r="EB67" s="56"/>
      <c r="EC67" s="56"/>
      <c r="ED67" s="56"/>
      <c r="EE67" s="56"/>
      <c r="EF67" s="56"/>
      <c r="EG67" s="56"/>
      <c r="EH67" s="57"/>
      <c r="EI67" s="55">
        <v>6.7</v>
      </c>
      <c r="EJ67" s="56"/>
      <c r="EK67" s="56"/>
      <c r="EL67" s="56"/>
      <c r="EM67" s="56"/>
      <c r="EN67" s="56"/>
      <c r="EO67" s="56"/>
      <c r="EP67" s="56"/>
      <c r="EQ67" s="57"/>
      <c r="ER67" s="55">
        <v>6.7</v>
      </c>
      <c r="ES67" s="56"/>
      <c r="ET67" s="56"/>
      <c r="EU67" s="56"/>
      <c r="EV67" s="56"/>
      <c r="EW67" s="56"/>
      <c r="EX67" s="56"/>
      <c r="EY67" s="56"/>
      <c r="EZ67" s="57"/>
      <c r="FA67" s="58">
        <f>DH67+DQ67+DZ67+EI67+ER67</f>
        <v>41.559000000000005</v>
      </c>
      <c r="FB67" s="59"/>
      <c r="FC67" s="59"/>
      <c r="FD67" s="59"/>
      <c r="FE67" s="59"/>
      <c r="FF67" s="59"/>
      <c r="FG67" s="59"/>
      <c r="FH67" s="59"/>
      <c r="FI67" s="59"/>
      <c r="FJ67" s="60"/>
    </row>
    <row r="68" spans="1:166" s="9" customFormat="1" ht="22.5" customHeight="1">
      <c r="A68" s="61" t="s">
        <v>112</v>
      </c>
      <c r="B68" s="62"/>
      <c r="C68" s="63"/>
      <c r="D68" s="64" t="s">
        <v>92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7"/>
      <c r="Y68" s="68"/>
      <c r="Z68" s="68"/>
      <c r="AA68" s="68"/>
      <c r="AB68" s="68"/>
      <c r="AC68" s="69"/>
      <c r="AD68" s="48" t="str">
        <f t="shared" si="12"/>
        <v>-</v>
      </c>
      <c r="AE68" s="49"/>
      <c r="AF68" s="49"/>
      <c r="AG68" s="49"/>
      <c r="AH68" s="49"/>
      <c r="AI68" s="49"/>
      <c r="AJ68" s="49"/>
      <c r="AK68" s="49"/>
      <c r="AL68" s="49"/>
      <c r="AM68" s="50"/>
      <c r="AN68" s="67" t="s">
        <v>58</v>
      </c>
      <c r="AO68" s="68"/>
      <c r="AP68" s="68"/>
      <c r="AQ68" s="68"/>
      <c r="AR68" s="69"/>
      <c r="AS68" s="67" t="s">
        <v>59</v>
      </c>
      <c r="AT68" s="68"/>
      <c r="AU68" s="68"/>
      <c r="AV68" s="68"/>
      <c r="AW68" s="69"/>
      <c r="AX68" s="55">
        <f t="shared" si="5"/>
        <v>0.786</v>
      </c>
      <c r="AY68" s="56"/>
      <c r="AZ68" s="56"/>
      <c r="BA68" s="56"/>
      <c r="BB68" s="56"/>
      <c r="BC68" s="57"/>
      <c r="BD68" s="55">
        <f>AX68-DH68-DQ68-DZ68-EI68</f>
        <v>0</v>
      </c>
      <c r="BE68" s="56"/>
      <c r="BF68" s="56"/>
      <c r="BG68" s="56"/>
      <c r="BH68" s="56"/>
      <c r="BI68" s="57"/>
      <c r="BJ68" s="55">
        <f>EI68</f>
        <v>0</v>
      </c>
      <c r="BK68" s="56"/>
      <c r="BL68" s="56"/>
      <c r="BM68" s="56"/>
      <c r="BN68" s="56"/>
      <c r="BO68" s="57"/>
      <c r="BP68" s="48" t="s">
        <v>70</v>
      </c>
      <c r="BQ68" s="49"/>
      <c r="BR68" s="49"/>
      <c r="BS68" s="49"/>
      <c r="BT68" s="49"/>
      <c r="BU68" s="49"/>
      <c r="BV68" s="50"/>
      <c r="BW68" s="48" t="s">
        <v>70</v>
      </c>
      <c r="BX68" s="49"/>
      <c r="BY68" s="49"/>
      <c r="BZ68" s="49"/>
      <c r="CA68" s="49"/>
      <c r="CB68" s="49"/>
      <c r="CC68" s="50"/>
      <c r="CD68" s="48" t="s">
        <v>70</v>
      </c>
      <c r="CE68" s="49"/>
      <c r="CF68" s="49"/>
      <c r="CG68" s="49"/>
      <c r="CH68" s="49"/>
      <c r="CI68" s="49"/>
      <c r="CJ68" s="50"/>
      <c r="CK68" s="48" t="s">
        <v>70</v>
      </c>
      <c r="CL68" s="49"/>
      <c r="CM68" s="49"/>
      <c r="CN68" s="49"/>
      <c r="CO68" s="49"/>
      <c r="CP68" s="49"/>
      <c r="CQ68" s="50"/>
      <c r="CR68" s="48" t="s">
        <v>70</v>
      </c>
      <c r="CS68" s="49"/>
      <c r="CT68" s="49"/>
      <c r="CU68" s="49"/>
      <c r="CV68" s="49"/>
      <c r="CW68" s="49"/>
      <c r="CX68" s="50"/>
      <c r="CY68" s="48" t="s">
        <v>70</v>
      </c>
      <c r="CZ68" s="49"/>
      <c r="DA68" s="49"/>
      <c r="DB68" s="49"/>
      <c r="DC68" s="49"/>
      <c r="DD68" s="49"/>
      <c r="DE68" s="49"/>
      <c r="DF68" s="49"/>
      <c r="DG68" s="50"/>
      <c r="DH68" s="55">
        <v>0.786</v>
      </c>
      <c r="DI68" s="56"/>
      <c r="DJ68" s="56"/>
      <c r="DK68" s="56"/>
      <c r="DL68" s="56"/>
      <c r="DM68" s="56"/>
      <c r="DN68" s="56"/>
      <c r="DO68" s="56"/>
      <c r="DP68" s="57"/>
      <c r="DQ68" s="55">
        <v>0</v>
      </c>
      <c r="DR68" s="56"/>
      <c r="DS68" s="56"/>
      <c r="DT68" s="56"/>
      <c r="DU68" s="56"/>
      <c r="DV68" s="56"/>
      <c r="DW68" s="56"/>
      <c r="DX68" s="56"/>
      <c r="DY68" s="57"/>
      <c r="DZ68" s="55">
        <v>0</v>
      </c>
      <c r="EA68" s="56"/>
      <c r="EB68" s="56"/>
      <c r="EC68" s="56"/>
      <c r="ED68" s="56"/>
      <c r="EE68" s="56"/>
      <c r="EF68" s="56"/>
      <c r="EG68" s="56"/>
      <c r="EH68" s="57"/>
      <c r="EI68" s="55">
        <v>0</v>
      </c>
      <c r="EJ68" s="56"/>
      <c r="EK68" s="56"/>
      <c r="EL68" s="56"/>
      <c r="EM68" s="56"/>
      <c r="EN68" s="56"/>
      <c r="EO68" s="56"/>
      <c r="EP68" s="56"/>
      <c r="EQ68" s="57"/>
      <c r="ER68" s="55">
        <v>0</v>
      </c>
      <c r="ES68" s="56"/>
      <c r="ET68" s="56"/>
      <c r="EU68" s="56"/>
      <c r="EV68" s="56"/>
      <c r="EW68" s="56"/>
      <c r="EX68" s="56"/>
      <c r="EY68" s="56"/>
      <c r="EZ68" s="57"/>
      <c r="FA68" s="58">
        <f>DH68+DQ68+DZ68+EI68+ER68</f>
        <v>0.786</v>
      </c>
      <c r="FB68" s="59"/>
      <c r="FC68" s="59"/>
      <c r="FD68" s="59"/>
      <c r="FE68" s="59"/>
      <c r="FF68" s="59"/>
      <c r="FG68" s="59"/>
      <c r="FH68" s="59"/>
      <c r="FI68" s="59"/>
      <c r="FJ68" s="60"/>
    </row>
    <row r="69" spans="1:166" s="9" customFormat="1" ht="33" customHeight="1">
      <c r="A69" s="61" t="s">
        <v>113</v>
      </c>
      <c r="B69" s="62"/>
      <c r="C69" s="63"/>
      <c r="D69" s="64" t="s">
        <v>93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7"/>
      <c r="Y69" s="68"/>
      <c r="Z69" s="68"/>
      <c r="AA69" s="68"/>
      <c r="AB69" s="68"/>
      <c r="AC69" s="69"/>
      <c r="AD69" s="48" t="str">
        <f t="shared" si="12"/>
        <v>12 шт</v>
      </c>
      <c r="AE69" s="49"/>
      <c r="AF69" s="49"/>
      <c r="AG69" s="49"/>
      <c r="AH69" s="49"/>
      <c r="AI69" s="49"/>
      <c r="AJ69" s="49"/>
      <c r="AK69" s="49"/>
      <c r="AL69" s="49"/>
      <c r="AM69" s="50"/>
      <c r="AN69" s="67" t="s">
        <v>58</v>
      </c>
      <c r="AO69" s="68"/>
      <c r="AP69" s="68"/>
      <c r="AQ69" s="68"/>
      <c r="AR69" s="69"/>
      <c r="AS69" s="67" t="s">
        <v>58</v>
      </c>
      <c r="AT69" s="68"/>
      <c r="AU69" s="68"/>
      <c r="AV69" s="68"/>
      <c r="AW69" s="69"/>
      <c r="AX69" s="55">
        <f t="shared" si="5"/>
        <v>2.228</v>
      </c>
      <c r="AY69" s="56"/>
      <c r="AZ69" s="56"/>
      <c r="BA69" s="56"/>
      <c r="BB69" s="56"/>
      <c r="BC69" s="57"/>
      <c r="BD69" s="55">
        <f>AX69-DH69-DQ69-DZ69-EI69</f>
        <v>0</v>
      </c>
      <c r="BE69" s="56"/>
      <c r="BF69" s="56"/>
      <c r="BG69" s="56"/>
      <c r="BH69" s="56"/>
      <c r="BI69" s="57"/>
      <c r="BJ69" s="55">
        <f>EI69</f>
        <v>0</v>
      </c>
      <c r="BK69" s="56"/>
      <c r="BL69" s="56"/>
      <c r="BM69" s="56"/>
      <c r="BN69" s="56"/>
      <c r="BO69" s="57"/>
      <c r="BP69" s="48" t="s">
        <v>125</v>
      </c>
      <c r="BQ69" s="49"/>
      <c r="BR69" s="49"/>
      <c r="BS69" s="49"/>
      <c r="BT69" s="49"/>
      <c r="BU69" s="49"/>
      <c r="BV69" s="50"/>
      <c r="BW69" s="48" t="s">
        <v>70</v>
      </c>
      <c r="BX69" s="49"/>
      <c r="BY69" s="49"/>
      <c r="BZ69" s="49"/>
      <c r="CA69" s="49"/>
      <c r="CB69" s="49"/>
      <c r="CC69" s="50"/>
      <c r="CD69" s="48" t="s">
        <v>70</v>
      </c>
      <c r="CE69" s="49"/>
      <c r="CF69" s="49"/>
      <c r="CG69" s="49"/>
      <c r="CH69" s="49"/>
      <c r="CI69" s="49"/>
      <c r="CJ69" s="50"/>
      <c r="CK69" s="48" t="s">
        <v>70</v>
      </c>
      <c r="CL69" s="49"/>
      <c r="CM69" s="49"/>
      <c r="CN69" s="49"/>
      <c r="CO69" s="49"/>
      <c r="CP69" s="49"/>
      <c r="CQ69" s="50"/>
      <c r="CR69" s="48" t="s">
        <v>70</v>
      </c>
      <c r="CS69" s="49"/>
      <c r="CT69" s="49"/>
      <c r="CU69" s="49"/>
      <c r="CV69" s="49"/>
      <c r="CW69" s="49"/>
      <c r="CX69" s="50"/>
      <c r="CY69" s="48" t="s">
        <v>125</v>
      </c>
      <c r="CZ69" s="49"/>
      <c r="DA69" s="49"/>
      <c r="DB69" s="49"/>
      <c r="DC69" s="49"/>
      <c r="DD69" s="49"/>
      <c r="DE69" s="49"/>
      <c r="DF69" s="49"/>
      <c r="DG69" s="50"/>
      <c r="DH69" s="55">
        <v>2.228</v>
      </c>
      <c r="DI69" s="56"/>
      <c r="DJ69" s="56"/>
      <c r="DK69" s="56"/>
      <c r="DL69" s="56"/>
      <c r="DM69" s="56"/>
      <c r="DN69" s="56"/>
      <c r="DO69" s="56"/>
      <c r="DP69" s="57"/>
      <c r="DQ69" s="55">
        <v>0</v>
      </c>
      <c r="DR69" s="56"/>
      <c r="DS69" s="56"/>
      <c r="DT69" s="56"/>
      <c r="DU69" s="56"/>
      <c r="DV69" s="56"/>
      <c r="DW69" s="56"/>
      <c r="DX69" s="56"/>
      <c r="DY69" s="57"/>
      <c r="DZ69" s="55">
        <v>0</v>
      </c>
      <c r="EA69" s="56"/>
      <c r="EB69" s="56"/>
      <c r="EC69" s="56"/>
      <c r="ED69" s="56"/>
      <c r="EE69" s="56"/>
      <c r="EF69" s="56"/>
      <c r="EG69" s="56"/>
      <c r="EH69" s="57"/>
      <c r="EI69" s="55">
        <v>0</v>
      </c>
      <c r="EJ69" s="56"/>
      <c r="EK69" s="56"/>
      <c r="EL69" s="56"/>
      <c r="EM69" s="56"/>
      <c r="EN69" s="56"/>
      <c r="EO69" s="56"/>
      <c r="EP69" s="56"/>
      <c r="EQ69" s="57"/>
      <c r="ER69" s="55">
        <v>0</v>
      </c>
      <c r="ES69" s="56"/>
      <c r="ET69" s="56"/>
      <c r="EU69" s="56"/>
      <c r="EV69" s="56"/>
      <c r="EW69" s="56"/>
      <c r="EX69" s="56"/>
      <c r="EY69" s="56"/>
      <c r="EZ69" s="57"/>
      <c r="FA69" s="58">
        <f>DH69+DQ69+DZ69+EI69+ER69</f>
        <v>2.228</v>
      </c>
      <c r="FB69" s="59"/>
      <c r="FC69" s="59"/>
      <c r="FD69" s="59"/>
      <c r="FE69" s="59"/>
      <c r="FF69" s="59"/>
      <c r="FG69" s="59"/>
      <c r="FH69" s="59"/>
      <c r="FI69" s="59"/>
      <c r="FJ69" s="60"/>
    </row>
    <row r="70" spans="1:166" s="9" customFormat="1" ht="47.25" customHeight="1">
      <c r="A70" s="61" t="s">
        <v>179</v>
      </c>
      <c r="B70" s="62"/>
      <c r="C70" s="63"/>
      <c r="D70" s="64" t="s">
        <v>181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7"/>
      <c r="Y70" s="68"/>
      <c r="Z70" s="68"/>
      <c r="AA70" s="68"/>
      <c r="AB70" s="68"/>
      <c r="AC70" s="69"/>
      <c r="AD70" s="48" t="str">
        <f>CY70</f>
        <v>13 шт</v>
      </c>
      <c r="AE70" s="49"/>
      <c r="AF70" s="49"/>
      <c r="AG70" s="49"/>
      <c r="AH70" s="49"/>
      <c r="AI70" s="49"/>
      <c r="AJ70" s="49"/>
      <c r="AK70" s="49"/>
      <c r="AL70" s="49"/>
      <c r="AM70" s="50"/>
      <c r="AN70" s="67" t="s">
        <v>158</v>
      </c>
      <c r="AO70" s="68"/>
      <c r="AP70" s="68"/>
      <c r="AQ70" s="68"/>
      <c r="AR70" s="69"/>
      <c r="AS70" s="67" t="s">
        <v>158</v>
      </c>
      <c r="AT70" s="68"/>
      <c r="AU70" s="68"/>
      <c r="AV70" s="68"/>
      <c r="AW70" s="69"/>
      <c r="AX70" s="55">
        <f>FA70</f>
        <v>1.454</v>
      </c>
      <c r="AY70" s="56"/>
      <c r="AZ70" s="56"/>
      <c r="BA70" s="56"/>
      <c r="BB70" s="56"/>
      <c r="BC70" s="57"/>
      <c r="BD70" s="55">
        <f>AX70-DH70-DQ70-DZ70-EI70</f>
        <v>0</v>
      </c>
      <c r="BE70" s="56"/>
      <c r="BF70" s="56"/>
      <c r="BG70" s="56"/>
      <c r="BH70" s="56"/>
      <c r="BI70" s="57"/>
      <c r="BJ70" s="55">
        <f>EI70</f>
        <v>1.454</v>
      </c>
      <c r="BK70" s="56"/>
      <c r="BL70" s="56"/>
      <c r="BM70" s="56"/>
      <c r="BN70" s="56"/>
      <c r="BO70" s="57"/>
      <c r="BP70" s="48" t="s">
        <v>180</v>
      </c>
      <c r="BQ70" s="49"/>
      <c r="BR70" s="49"/>
      <c r="BS70" s="49"/>
      <c r="BT70" s="49"/>
      <c r="BU70" s="49"/>
      <c r="BV70" s="50"/>
      <c r="BW70" s="48" t="s">
        <v>70</v>
      </c>
      <c r="BX70" s="49"/>
      <c r="BY70" s="49"/>
      <c r="BZ70" s="49"/>
      <c r="CA70" s="49"/>
      <c r="CB70" s="49"/>
      <c r="CC70" s="50"/>
      <c r="CD70" s="48" t="s">
        <v>70</v>
      </c>
      <c r="CE70" s="49"/>
      <c r="CF70" s="49"/>
      <c r="CG70" s="49"/>
      <c r="CH70" s="49"/>
      <c r="CI70" s="49"/>
      <c r="CJ70" s="50"/>
      <c r="CK70" s="48" t="s">
        <v>70</v>
      </c>
      <c r="CL70" s="49"/>
      <c r="CM70" s="49"/>
      <c r="CN70" s="49"/>
      <c r="CO70" s="49"/>
      <c r="CP70" s="49"/>
      <c r="CQ70" s="50"/>
      <c r="CR70" s="48" t="s">
        <v>70</v>
      </c>
      <c r="CS70" s="49"/>
      <c r="CT70" s="49"/>
      <c r="CU70" s="49"/>
      <c r="CV70" s="49"/>
      <c r="CW70" s="49"/>
      <c r="CX70" s="50"/>
      <c r="CY70" s="48" t="s">
        <v>180</v>
      </c>
      <c r="CZ70" s="49"/>
      <c r="DA70" s="49"/>
      <c r="DB70" s="49"/>
      <c r="DC70" s="49"/>
      <c r="DD70" s="49"/>
      <c r="DE70" s="49"/>
      <c r="DF70" s="49"/>
      <c r="DG70" s="50"/>
      <c r="DH70" s="55">
        <v>0</v>
      </c>
      <c r="DI70" s="56"/>
      <c r="DJ70" s="56"/>
      <c r="DK70" s="56"/>
      <c r="DL70" s="56"/>
      <c r="DM70" s="56"/>
      <c r="DN70" s="56"/>
      <c r="DO70" s="56"/>
      <c r="DP70" s="57"/>
      <c r="DQ70" s="55">
        <v>0</v>
      </c>
      <c r="DR70" s="56"/>
      <c r="DS70" s="56"/>
      <c r="DT70" s="56"/>
      <c r="DU70" s="56"/>
      <c r="DV70" s="56"/>
      <c r="DW70" s="56"/>
      <c r="DX70" s="56"/>
      <c r="DY70" s="57"/>
      <c r="DZ70" s="55">
        <v>0</v>
      </c>
      <c r="EA70" s="56"/>
      <c r="EB70" s="56"/>
      <c r="EC70" s="56"/>
      <c r="ED70" s="56"/>
      <c r="EE70" s="56"/>
      <c r="EF70" s="56"/>
      <c r="EG70" s="56"/>
      <c r="EH70" s="57"/>
      <c r="EI70" s="55">
        <v>1.454</v>
      </c>
      <c r="EJ70" s="56"/>
      <c r="EK70" s="56"/>
      <c r="EL70" s="56"/>
      <c r="EM70" s="56"/>
      <c r="EN70" s="56"/>
      <c r="EO70" s="56"/>
      <c r="EP70" s="56"/>
      <c r="EQ70" s="57"/>
      <c r="ER70" s="55">
        <v>0</v>
      </c>
      <c r="ES70" s="56"/>
      <c r="ET70" s="56"/>
      <c r="EU70" s="56"/>
      <c r="EV70" s="56"/>
      <c r="EW70" s="56"/>
      <c r="EX70" s="56"/>
      <c r="EY70" s="56"/>
      <c r="EZ70" s="57"/>
      <c r="FA70" s="58">
        <f>DH70+DQ70+DZ70+EI70+ER70</f>
        <v>1.454</v>
      </c>
      <c r="FB70" s="59"/>
      <c r="FC70" s="59"/>
      <c r="FD70" s="59"/>
      <c r="FE70" s="59"/>
      <c r="FF70" s="59"/>
      <c r="FG70" s="59"/>
      <c r="FH70" s="59"/>
      <c r="FI70" s="59"/>
      <c r="FJ70" s="60"/>
    </row>
    <row r="71" spans="1:166" s="8" customFormat="1" ht="10.5">
      <c r="A71" s="237"/>
      <c r="B71" s="238"/>
      <c r="C71" s="239"/>
      <c r="D71" s="260" t="s">
        <v>22</v>
      </c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28"/>
      <c r="Y71" s="229"/>
      <c r="Z71" s="229"/>
      <c r="AA71" s="229"/>
      <c r="AB71" s="229"/>
      <c r="AC71" s="230"/>
      <c r="AD71" s="132"/>
      <c r="AE71" s="133"/>
      <c r="AF71" s="133"/>
      <c r="AG71" s="133"/>
      <c r="AH71" s="133"/>
      <c r="AI71" s="133"/>
      <c r="AJ71" s="133"/>
      <c r="AK71" s="133"/>
      <c r="AL71" s="133"/>
      <c r="AM71" s="134"/>
      <c r="AN71" s="228"/>
      <c r="AO71" s="229"/>
      <c r="AP71" s="229"/>
      <c r="AQ71" s="229"/>
      <c r="AR71" s="230"/>
      <c r="AS71" s="228"/>
      <c r="AT71" s="229"/>
      <c r="AU71" s="229"/>
      <c r="AV71" s="229"/>
      <c r="AW71" s="230"/>
      <c r="AX71" s="132"/>
      <c r="AY71" s="133"/>
      <c r="AZ71" s="133"/>
      <c r="BA71" s="133"/>
      <c r="BB71" s="133"/>
      <c r="BC71" s="134"/>
      <c r="BD71" s="132"/>
      <c r="BE71" s="133"/>
      <c r="BF71" s="133"/>
      <c r="BG71" s="133"/>
      <c r="BH71" s="133"/>
      <c r="BI71" s="134"/>
      <c r="BJ71" s="132"/>
      <c r="BK71" s="133"/>
      <c r="BL71" s="133"/>
      <c r="BM71" s="133"/>
      <c r="BN71" s="133"/>
      <c r="BO71" s="134"/>
      <c r="BP71" s="132"/>
      <c r="BQ71" s="133"/>
      <c r="BR71" s="133"/>
      <c r="BS71" s="133"/>
      <c r="BT71" s="133"/>
      <c r="BU71" s="133"/>
      <c r="BV71" s="134"/>
      <c r="BW71" s="132"/>
      <c r="BX71" s="133"/>
      <c r="BY71" s="133"/>
      <c r="BZ71" s="133"/>
      <c r="CA71" s="133"/>
      <c r="CB71" s="133"/>
      <c r="CC71" s="134"/>
      <c r="CD71" s="132"/>
      <c r="CE71" s="133"/>
      <c r="CF71" s="133"/>
      <c r="CG71" s="133"/>
      <c r="CH71" s="133"/>
      <c r="CI71" s="133"/>
      <c r="CJ71" s="134"/>
      <c r="CK71" s="178"/>
      <c r="CL71" s="179"/>
      <c r="CM71" s="179"/>
      <c r="CN71" s="179"/>
      <c r="CO71" s="179"/>
      <c r="CP71" s="179"/>
      <c r="CQ71" s="180"/>
      <c r="CR71" s="132"/>
      <c r="CS71" s="133"/>
      <c r="CT71" s="133"/>
      <c r="CU71" s="133"/>
      <c r="CV71" s="133"/>
      <c r="CW71" s="133"/>
      <c r="CX71" s="134"/>
      <c r="CY71" s="132"/>
      <c r="CZ71" s="133"/>
      <c r="DA71" s="133"/>
      <c r="DB71" s="133"/>
      <c r="DC71" s="133"/>
      <c r="DD71" s="133"/>
      <c r="DE71" s="133"/>
      <c r="DF71" s="133"/>
      <c r="DG71" s="134"/>
      <c r="DH71" s="132"/>
      <c r="DI71" s="133"/>
      <c r="DJ71" s="133"/>
      <c r="DK71" s="133"/>
      <c r="DL71" s="133"/>
      <c r="DM71" s="133"/>
      <c r="DN71" s="133"/>
      <c r="DO71" s="133"/>
      <c r="DP71" s="134"/>
      <c r="DQ71" s="132"/>
      <c r="DR71" s="133"/>
      <c r="DS71" s="133"/>
      <c r="DT71" s="133"/>
      <c r="DU71" s="133"/>
      <c r="DV71" s="133"/>
      <c r="DW71" s="133"/>
      <c r="DX71" s="133"/>
      <c r="DY71" s="134"/>
      <c r="DZ71" s="132"/>
      <c r="EA71" s="133"/>
      <c r="EB71" s="133"/>
      <c r="EC71" s="133"/>
      <c r="ED71" s="133"/>
      <c r="EE71" s="133"/>
      <c r="EF71" s="133"/>
      <c r="EG71" s="133"/>
      <c r="EH71" s="134"/>
      <c r="EI71" s="132"/>
      <c r="EJ71" s="133"/>
      <c r="EK71" s="133"/>
      <c r="EL71" s="133"/>
      <c r="EM71" s="133"/>
      <c r="EN71" s="133"/>
      <c r="EO71" s="133"/>
      <c r="EP71" s="133"/>
      <c r="EQ71" s="134"/>
      <c r="ER71" s="132"/>
      <c r="ES71" s="133"/>
      <c r="ET71" s="133"/>
      <c r="EU71" s="133"/>
      <c r="EV71" s="133"/>
      <c r="EW71" s="133"/>
      <c r="EX71" s="133"/>
      <c r="EY71" s="133"/>
      <c r="EZ71" s="134"/>
      <c r="FA71" s="141"/>
      <c r="FB71" s="142"/>
      <c r="FC71" s="142"/>
      <c r="FD71" s="142"/>
      <c r="FE71" s="142"/>
      <c r="FF71" s="142"/>
      <c r="FG71" s="142"/>
      <c r="FH71" s="142"/>
      <c r="FI71" s="142"/>
      <c r="FJ71" s="143"/>
    </row>
    <row r="72" spans="1:166" s="8" customFormat="1" ht="10.5">
      <c r="A72" s="243"/>
      <c r="B72" s="244"/>
      <c r="C72" s="245"/>
      <c r="D72" s="259" t="s">
        <v>23</v>
      </c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31"/>
      <c r="Y72" s="232"/>
      <c r="Z72" s="232"/>
      <c r="AA72" s="232"/>
      <c r="AB72" s="232"/>
      <c r="AC72" s="233"/>
      <c r="AD72" s="135"/>
      <c r="AE72" s="136"/>
      <c r="AF72" s="136"/>
      <c r="AG72" s="136"/>
      <c r="AH72" s="136"/>
      <c r="AI72" s="136"/>
      <c r="AJ72" s="136"/>
      <c r="AK72" s="136"/>
      <c r="AL72" s="136"/>
      <c r="AM72" s="137"/>
      <c r="AN72" s="231"/>
      <c r="AO72" s="232"/>
      <c r="AP72" s="232"/>
      <c r="AQ72" s="232"/>
      <c r="AR72" s="233"/>
      <c r="AS72" s="231"/>
      <c r="AT72" s="232"/>
      <c r="AU72" s="232"/>
      <c r="AV72" s="232"/>
      <c r="AW72" s="233"/>
      <c r="AX72" s="135"/>
      <c r="AY72" s="136"/>
      <c r="AZ72" s="136"/>
      <c r="BA72" s="136"/>
      <c r="BB72" s="136"/>
      <c r="BC72" s="137"/>
      <c r="BD72" s="135"/>
      <c r="BE72" s="136"/>
      <c r="BF72" s="136"/>
      <c r="BG72" s="136"/>
      <c r="BH72" s="136"/>
      <c r="BI72" s="137"/>
      <c r="BJ72" s="135"/>
      <c r="BK72" s="136"/>
      <c r="BL72" s="136"/>
      <c r="BM72" s="136"/>
      <c r="BN72" s="136"/>
      <c r="BO72" s="137"/>
      <c r="BP72" s="135"/>
      <c r="BQ72" s="136"/>
      <c r="BR72" s="136"/>
      <c r="BS72" s="136"/>
      <c r="BT72" s="136"/>
      <c r="BU72" s="136"/>
      <c r="BV72" s="137"/>
      <c r="BW72" s="135"/>
      <c r="BX72" s="136"/>
      <c r="BY72" s="136"/>
      <c r="BZ72" s="136"/>
      <c r="CA72" s="136"/>
      <c r="CB72" s="136"/>
      <c r="CC72" s="137"/>
      <c r="CD72" s="135"/>
      <c r="CE72" s="136"/>
      <c r="CF72" s="136"/>
      <c r="CG72" s="136"/>
      <c r="CH72" s="136"/>
      <c r="CI72" s="136"/>
      <c r="CJ72" s="137"/>
      <c r="CK72" s="181"/>
      <c r="CL72" s="182"/>
      <c r="CM72" s="182"/>
      <c r="CN72" s="182"/>
      <c r="CO72" s="182"/>
      <c r="CP72" s="182"/>
      <c r="CQ72" s="183"/>
      <c r="CR72" s="135"/>
      <c r="CS72" s="136"/>
      <c r="CT72" s="136"/>
      <c r="CU72" s="136"/>
      <c r="CV72" s="136"/>
      <c r="CW72" s="136"/>
      <c r="CX72" s="137"/>
      <c r="CY72" s="135"/>
      <c r="CZ72" s="136"/>
      <c r="DA72" s="136"/>
      <c r="DB72" s="136"/>
      <c r="DC72" s="136"/>
      <c r="DD72" s="136"/>
      <c r="DE72" s="136"/>
      <c r="DF72" s="136"/>
      <c r="DG72" s="137"/>
      <c r="DH72" s="135"/>
      <c r="DI72" s="136"/>
      <c r="DJ72" s="136"/>
      <c r="DK72" s="136"/>
      <c r="DL72" s="136"/>
      <c r="DM72" s="136"/>
      <c r="DN72" s="136"/>
      <c r="DO72" s="136"/>
      <c r="DP72" s="137"/>
      <c r="DQ72" s="135"/>
      <c r="DR72" s="136"/>
      <c r="DS72" s="136"/>
      <c r="DT72" s="136"/>
      <c r="DU72" s="136"/>
      <c r="DV72" s="136"/>
      <c r="DW72" s="136"/>
      <c r="DX72" s="136"/>
      <c r="DY72" s="137"/>
      <c r="DZ72" s="135"/>
      <c r="EA72" s="136"/>
      <c r="EB72" s="136"/>
      <c r="EC72" s="136"/>
      <c r="ED72" s="136"/>
      <c r="EE72" s="136"/>
      <c r="EF72" s="136"/>
      <c r="EG72" s="136"/>
      <c r="EH72" s="137"/>
      <c r="EI72" s="135"/>
      <c r="EJ72" s="136"/>
      <c r="EK72" s="136"/>
      <c r="EL72" s="136"/>
      <c r="EM72" s="136"/>
      <c r="EN72" s="136"/>
      <c r="EO72" s="136"/>
      <c r="EP72" s="136"/>
      <c r="EQ72" s="137"/>
      <c r="ER72" s="135"/>
      <c r="ES72" s="136"/>
      <c r="ET72" s="136"/>
      <c r="EU72" s="136"/>
      <c r="EV72" s="136"/>
      <c r="EW72" s="136"/>
      <c r="EX72" s="136"/>
      <c r="EY72" s="136"/>
      <c r="EZ72" s="137"/>
      <c r="FA72" s="144"/>
      <c r="FB72" s="145"/>
      <c r="FC72" s="145"/>
      <c r="FD72" s="145"/>
      <c r="FE72" s="145"/>
      <c r="FF72" s="145"/>
      <c r="FG72" s="145"/>
      <c r="FH72" s="145"/>
      <c r="FI72" s="145"/>
      <c r="FJ72" s="146"/>
    </row>
    <row r="73" spans="1:166" s="9" customFormat="1" ht="12" customHeight="1">
      <c r="A73" s="246" t="s">
        <v>0</v>
      </c>
      <c r="B73" s="246"/>
      <c r="C73" s="246"/>
      <c r="D73" s="97" t="s">
        <v>124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74"/>
      <c r="BX73" s="175"/>
      <c r="BY73" s="175"/>
      <c r="BZ73" s="175"/>
      <c r="CA73" s="175"/>
      <c r="CB73" s="175"/>
      <c r="CC73" s="176"/>
      <c r="CD73" s="130"/>
      <c r="CE73" s="130"/>
      <c r="CF73" s="130"/>
      <c r="CG73" s="130"/>
      <c r="CH73" s="130"/>
      <c r="CI73" s="130"/>
      <c r="CJ73" s="130"/>
      <c r="CK73" s="177"/>
      <c r="CL73" s="177"/>
      <c r="CM73" s="177"/>
      <c r="CN73" s="177"/>
      <c r="CO73" s="177"/>
      <c r="CP73" s="177"/>
      <c r="CQ73" s="177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1">
        <v>15.05333</v>
      </c>
      <c r="DI73" s="131"/>
      <c r="DJ73" s="131"/>
      <c r="DK73" s="131"/>
      <c r="DL73" s="131"/>
      <c r="DM73" s="131"/>
      <c r="DN73" s="131"/>
      <c r="DO73" s="131"/>
      <c r="DP73" s="131"/>
      <c r="DQ73" s="131">
        <v>37.1501</v>
      </c>
      <c r="DR73" s="131"/>
      <c r="DS73" s="131"/>
      <c r="DT73" s="131"/>
      <c r="DU73" s="131"/>
      <c r="DV73" s="131"/>
      <c r="DW73" s="131"/>
      <c r="DX73" s="131"/>
      <c r="DY73" s="131"/>
      <c r="DZ73" s="131">
        <v>52.8594</v>
      </c>
      <c r="EA73" s="131"/>
      <c r="EB73" s="131"/>
      <c r="EC73" s="131"/>
      <c r="ED73" s="131"/>
      <c r="EE73" s="131"/>
      <c r="EF73" s="131"/>
      <c r="EG73" s="131"/>
      <c r="EH73" s="131"/>
      <c r="EI73" s="131">
        <v>70.1948</v>
      </c>
      <c r="EJ73" s="131"/>
      <c r="EK73" s="131"/>
      <c r="EL73" s="131"/>
      <c r="EM73" s="131"/>
      <c r="EN73" s="131"/>
      <c r="EO73" s="131"/>
      <c r="EP73" s="131"/>
      <c r="EQ73" s="131"/>
      <c r="ER73" s="131">
        <v>79.562</v>
      </c>
      <c r="ES73" s="131"/>
      <c r="ET73" s="131"/>
      <c r="EU73" s="131"/>
      <c r="EV73" s="131"/>
      <c r="EW73" s="131"/>
      <c r="EX73" s="131"/>
      <c r="EY73" s="131"/>
      <c r="EZ73" s="131"/>
      <c r="FA73" s="140">
        <f>SUM(DH73:EZ73)</f>
        <v>254.81963000000002</v>
      </c>
      <c r="FB73" s="140"/>
      <c r="FC73" s="140"/>
      <c r="FD73" s="140"/>
      <c r="FE73" s="140"/>
      <c r="FF73" s="140"/>
      <c r="FG73" s="140"/>
      <c r="FH73" s="140"/>
      <c r="FI73" s="140"/>
      <c r="FJ73" s="140"/>
    </row>
    <row r="74" spans="1:166" s="9" customFormat="1" ht="12" customHeight="1">
      <c r="A74" s="246"/>
      <c r="B74" s="246"/>
      <c r="C74" s="24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74"/>
      <c r="BX74" s="175"/>
      <c r="BY74" s="175"/>
      <c r="BZ74" s="175"/>
      <c r="CA74" s="175"/>
      <c r="CB74" s="175"/>
      <c r="CC74" s="176"/>
      <c r="CD74" s="130"/>
      <c r="CE74" s="130"/>
      <c r="CF74" s="130"/>
      <c r="CG74" s="130"/>
      <c r="CH74" s="130"/>
      <c r="CI74" s="130"/>
      <c r="CJ74" s="130"/>
      <c r="CK74" s="177"/>
      <c r="CL74" s="177"/>
      <c r="CM74" s="177"/>
      <c r="CN74" s="177"/>
      <c r="CO74" s="177"/>
      <c r="CP74" s="177"/>
      <c r="CQ74" s="177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</row>
    <row r="75" spans="1:166" s="9" customFormat="1" ht="12" customHeight="1">
      <c r="A75" s="246"/>
      <c r="B75" s="246"/>
      <c r="C75" s="246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74"/>
      <c r="BX75" s="175"/>
      <c r="BY75" s="175"/>
      <c r="BZ75" s="175"/>
      <c r="CA75" s="175"/>
      <c r="CB75" s="175"/>
      <c r="CC75" s="176"/>
      <c r="CD75" s="130"/>
      <c r="CE75" s="130"/>
      <c r="CF75" s="130"/>
      <c r="CG75" s="130"/>
      <c r="CH75" s="130"/>
      <c r="CI75" s="130"/>
      <c r="CJ75" s="130"/>
      <c r="CK75" s="177"/>
      <c r="CL75" s="177"/>
      <c r="CM75" s="177"/>
      <c r="CN75" s="177"/>
      <c r="CO75" s="177"/>
      <c r="CP75" s="177"/>
      <c r="CQ75" s="177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</row>
    <row r="76" spans="1:158" s="11" customFormat="1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35"/>
      <c r="CL76" s="35"/>
      <c r="CM76" s="35"/>
      <c r="CN76" s="35"/>
      <c r="CO76" s="35"/>
      <c r="CP76" s="35"/>
      <c r="CQ76" s="35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</row>
    <row r="77" spans="1:158" s="11" customFormat="1" ht="11.25" customHeight="1">
      <c r="A77" s="16" t="s">
        <v>24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35"/>
      <c r="CL77" s="35"/>
      <c r="CM77" s="35"/>
      <c r="CN77" s="35"/>
      <c r="CO77" s="35"/>
      <c r="CP77" s="35"/>
      <c r="CQ77" s="35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</row>
    <row r="78" spans="1:158" s="11" customFormat="1" ht="11.25">
      <c r="A78" s="16" t="s">
        <v>25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35"/>
      <c r="CL78" s="35"/>
      <c r="CM78" s="35"/>
      <c r="CN78" s="35"/>
      <c r="CO78" s="35"/>
      <c r="CP78" s="35"/>
      <c r="CQ78" s="35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</row>
    <row r="79" spans="1:158" s="11" customFormat="1" ht="11.25">
      <c r="A79" s="16" t="s">
        <v>26</v>
      </c>
      <c r="B79" s="21"/>
      <c r="C79" s="21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35"/>
      <c r="CL79" s="35"/>
      <c r="CM79" s="35"/>
      <c r="CN79" s="35"/>
      <c r="CO79" s="35"/>
      <c r="CP79" s="35"/>
      <c r="CQ79" s="35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1:158" s="11" customFormat="1" ht="11.25">
      <c r="A80" s="16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35"/>
      <c r="CL80" s="35"/>
      <c r="CM80" s="35"/>
      <c r="CN80" s="35"/>
      <c r="CO80" s="35"/>
      <c r="CP80" s="35"/>
      <c r="CQ80" s="35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</row>
    <row r="81" spans="1:158" s="12" customFormat="1" ht="7.5">
      <c r="A81" s="23"/>
      <c r="B81" s="23"/>
      <c r="C81" s="23"/>
      <c r="D81" s="2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36"/>
      <c r="CL81" s="36"/>
      <c r="CM81" s="36"/>
      <c r="CN81" s="36"/>
      <c r="CO81" s="36"/>
      <c r="CP81" s="36"/>
      <c r="CQ81" s="36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</row>
    <row r="82" ht="12.75">
      <c r="A82" s="25" t="s">
        <v>28</v>
      </c>
    </row>
  </sheetData>
  <sheetProtection/>
  <mergeCells count="1180">
    <mergeCell ref="ER11:ES11"/>
    <mergeCell ref="EU11:FB11"/>
    <mergeCell ref="FC11:FD11"/>
    <mergeCell ref="FE11:FF11"/>
    <mergeCell ref="DK7:ED12"/>
    <mergeCell ref="EI8:FI8"/>
    <mergeCell ref="EQ9:FI9"/>
    <mergeCell ref="EQ10:FI10"/>
    <mergeCell ref="CY56:DG56"/>
    <mergeCell ref="DH56:DP56"/>
    <mergeCell ref="A54:C54"/>
    <mergeCell ref="BJ56:BO56"/>
    <mergeCell ref="BP56:BV56"/>
    <mergeCell ref="BW56:CC56"/>
    <mergeCell ref="AX55:BC55"/>
    <mergeCell ref="X54:AC54"/>
    <mergeCell ref="AX54:BC54"/>
    <mergeCell ref="BJ54:BO54"/>
    <mergeCell ref="FA56:FJ56"/>
    <mergeCell ref="DQ56:DY56"/>
    <mergeCell ref="DZ56:EH56"/>
    <mergeCell ref="EI56:EQ56"/>
    <mergeCell ref="ER56:EZ56"/>
    <mergeCell ref="AD56:AM56"/>
    <mergeCell ref="BD56:BI56"/>
    <mergeCell ref="AN56:AR56"/>
    <mergeCell ref="CK56:CQ56"/>
    <mergeCell ref="CR56:CX56"/>
    <mergeCell ref="BD53:BI53"/>
    <mergeCell ref="AS44:AW44"/>
    <mergeCell ref="AN43:AR43"/>
    <mergeCell ref="AS43:AW43"/>
    <mergeCell ref="AX43:BC43"/>
    <mergeCell ref="BD47:BI47"/>
    <mergeCell ref="BD46:BI46"/>
    <mergeCell ref="BD48:BI48"/>
    <mergeCell ref="AN46:AR46"/>
    <mergeCell ref="FA38:FJ38"/>
    <mergeCell ref="DQ38:DY38"/>
    <mergeCell ref="DZ38:EH38"/>
    <mergeCell ref="EI38:EQ38"/>
    <mergeCell ref="ER38:EZ38"/>
    <mergeCell ref="CY38:DG38"/>
    <mergeCell ref="DH38:DP38"/>
    <mergeCell ref="FA36:FJ36"/>
    <mergeCell ref="CY36:DG36"/>
    <mergeCell ref="DH36:DP36"/>
    <mergeCell ref="EI37:EQ37"/>
    <mergeCell ref="DZ36:EH36"/>
    <mergeCell ref="EI36:EQ36"/>
    <mergeCell ref="DQ36:DY36"/>
    <mergeCell ref="FA37:FJ37"/>
    <mergeCell ref="ER37:EZ37"/>
    <mergeCell ref="CY37:DG37"/>
    <mergeCell ref="DH37:DP37"/>
    <mergeCell ref="DQ37:DY37"/>
    <mergeCell ref="DZ37:EH37"/>
    <mergeCell ref="CR37:CX37"/>
    <mergeCell ref="CY23:DG24"/>
    <mergeCell ref="CY26:DG26"/>
    <mergeCell ref="CY35:DG35"/>
    <mergeCell ref="CY32:DG34"/>
    <mergeCell ref="DH35:DP35"/>
    <mergeCell ref="DH32:DP34"/>
    <mergeCell ref="EI29:EQ29"/>
    <mergeCell ref="ER29:EZ29"/>
    <mergeCell ref="CY29:DG29"/>
    <mergeCell ref="ER36:EZ36"/>
    <mergeCell ref="CR16:CX16"/>
    <mergeCell ref="CR17:CX17"/>
    <mergeCell ref="CR20:CX20"/>
    <mergeCell ref="DQ16:DY16"/>
    <mergeCell ref="DZ16:EH16"/>
    <mergeCell ref="CR30:CX30"/>
    <mergeCell ref="DH17:DP17"/>
    <mergeCell ref="CY20:DG20"/>
    <mergeCell ref="DH18:DP18"/>
    <mergeCell ref="CK18:CQ18"/>
    <mergeCell ref="CY17:DG17"/>
    <mergeCell ref="CR19:CX19"/>
    <mergeCell ref="CY19:DG19"/>
    <mergeCell ref="CK17:CQ17"/>
    <mergeCell ref="DH19:DP19"/>
    <mergeCell ref="CR18:CX18"/>
    <mergeCell ref="EI18:EQ18"/>
    <mergeCell ref="ER15:EZ15"/>
    <mergeCell ref="ER16:EZ16"/>
    <mergeCell ref="ER17:EZ17"/>
    <mergeCell ref="ER18:EZ18"/>
    <mergeCell ref="DQ17:DY17"/>
    <mergeCell ref="DZ17:EH17"/>
    <mergeCell ref="EI17:EQ17"/>
    <mergeCell ref="EI15:EQ15"/>
    <mergeCell ref="EI16:EQ16"/>
    <mergeCell ref="CY16:DG16"/>
    <mergeCell ref="CK15:CQ15"/>
    <mergeCell ref="BW15:CC15"/>
    <mergeCell ref="CR15:CX15"/>
    <mergeCell ref="BP15:BV15"/>
    <mergeCell ref="DQ15:DY15"/>
    <mergeCell ref="CK16:CQ16"/>
    <mergeCell ref="DH16:DP16"/>
    <mergeCell ref="DH15:DP15"/>
    <mergeCell ref="AX19:BC19"/>
    <mergeCell ref="BD19:BI19"/>
    <mergeCell ref="AS18:AW18"/>
    <mergeCell ref="AX18:BC18"/>
    <mergeCell ref="AS19:AW19"/>
    <mergeCell ref="BP14:DG14"/>
    <mergeCell ref="CD15:CJ15"/>
    <mergeCell ref="CY15:DG15"/>
    <mergeCell ref="BW16:CC16"/>
    <mergeCell ref="CD16:CJ16"/>
    <mergeCell ref="A75:C75"/>
    <mergeCell ref="D75:W75"/>
    <mergeCell ref="X75:AC75"/>
    <mergeCell ref="AD75:AM75"/>
    <mergeCell ref="D74:W74"/>
    <mergeCell ref="X74:AC74"/>
    <mergeCell ref="AX17:BC17"/>
    <mergeCell ref="BD17:BI17"/>
    <mergeCell ref="AS16:AW16"/>
    <mergeCell ref="AX16:BC16"/>
    <mergeCell ref="AN16:AR16"/>
    <mergeCell ref="A74:C74"/>
    <mergeCell ref="AD74:AM74"/>
    <mergeCell ref="AS20:AW20"/>
    <mergeCell ref="AX20:BC20"/>
    <mergeCell ref="BD20:BI20"/>
    <mergeCell ref="A73:C73"/>
    <mergeCell ref="AD71:AM72"/>
    <mergeCell ref="D73:W73"/>
    <mergeCell ref="X73:AC73"/>
    <mergeCell ref="AD73:AM73"/>
    <mergeCell ref="D71:W71"/>
    <mergeCell ref="X71:AC72"/>
    <mergeCell ref="D72:W72"/>
    <mergeCell ref="D29:W29"/>
    <mergeCell ref="X29:AC29"/>
    <mergeCell ref="A71:C72"/>
    <mergeCell ref="A36:C36"/>
    <mergeCell ref="D36:W36"/>
    <mergeCell ref="X55:AC55"/>
    <mergeCell ref="A56:C56"/>
    <mergeCell ref="X47:AC47"/>
    <mergeCell ref="D48:W48"/>
    <mergeCell ref="D54:W54"/>
    <mergeCell ref="AN54:AR54"/>
    <mergeCell ref="D56:W56"/>
    <mergeCell ref="X56:AC56"/>
    <mergeCell ref="D67:W67"/>
    <mergeCell ref="X67:AC67"/>
    <mergeCell ref="AD67:AM67"/>
    <mergeCell ref="AN55:AR55"/>
    <mergeCell ref="D57:W57"/>
    <mergeCell ref="DQ53:DY53"/>
    <mergeCell ref="DZ53:EH53"/>
    <mergeCell ref="AD43:AM43"/>
    <mergeCell ref="AD48:AM48"/>
    <mergeCell ref="CK53:CQ53"/>
    <mergeCell ref="CY53:DG53"/>
    <mergeCell ref="BJ44:BO44"/>
    <mergeCell ref="BP44:BV44"/>
    <mergeCell ref="CR52:CX52"/>
    <mergeCell ref="CY52:DG52"/>
    <mergeCell ref="DH52:DP52"/>
    <mergeCell ref="CK52:CQ52"/>
    <mergeCell ref="AD47:AM47"/>
    <mergeCell ref="DH53:DP53"/>
    <mergeCell ref="AS25:AW25"/>
    <mergeCell ref="AN21:AR22"/>
    <mergeCell ref="AS21:AW22"/>
    <mergeCell ref="AN23:AR24"/>
    <mergeCell ref="AS23:AW24"/>
    <mergeCell ref="BD27:BI27"/>
    <mergeCell ref="FA53:FJ53"/>
    <mergeCell ref="AN25:AR25"/>
    <mergeCell ref="AX25:BC25"/>
    <mergeCell ref="BD25:BI25"/>
    <mergeCell ref="DH29:DP29"/>
    <mergeCell ref="AX15:BC15"/>
    <mergeCell ref="BD15:BI15"/>
    <mergeCell ref="AX40:BC40"/>
    <mergeCell ref="BD40:BI40"/>
    <mergeCell ref="AX27:BC27"/>
    <mergeCell ref="BD21:BI22"/>
    <mergeCell ref="AX23:BC24"/>
    <mergeCell ref="BD16:BI16"/>
    <mergeCell ref="BD18:BI18"/>
    <mergeCell ref="X15:AC15"/>
    <mergeCell ref="AS14:AW14"/>
    <mergeCell ref="AS15:AW15"/>
    <mergeCell ref="AN20:AR20"/>
    <mergeCell ref="X19:AC19"/>
    <mergeCell ref="AN19:AR19"/>
    <mergeCell ref="AD19:AM19"/>
    <mergeCell ref="X27:AC27"/>
    <mergeCell ref="X25:AC25"/>
    <mergeCell ref="AD26:AM26"/>
    <mergeCell ref="X23:AC24"/>
    <mergeCell ref="AD25:AM25"/>
    <mergeCell ref="X21:AC22"/>
    <mergeCell ref="AS17:AW17"/>
    <mergeCell ref="D14:W14"/>
    <mergeCell ref="X40:AC40"/>
    <mergeCell ref="X26:AC26"/>
    <mergeCell ref="X30:AC30"/>
    <mergeCell ref="AD30:AM30"/>
    <mergeCell ref="X36:AC36"/>
    <mergeCell ref="AD36:AM36"/>
    <mergeCell ref="X18:AC18"/>
    <mergeCell ref="AD20:AM20"/>
    <mergeCell ref="AD45:AM45"/>
    <mergeCell ref="AD46:AM46"/>
    <mergeCell ref="AD27:AM27"/>
    <mergeCell ref="AD41:AM42"/>
    <mergeCell ref="AD21:AM22"/>
    <mergeCell ref="AD23:AM24"/>
    <mergeCell ref="AD40:AM40"/>
    <mergeCell ref="AD29:AM29"/>
    <mergeCell ref="AD32:AM34"/>
    <mergeCell ref="AD37:AM37"/>
    <mergeCell ref="A50:C50"/>
    <mergeCell ref="D50:W50"/>
    <mergeCell ref="X50:AC50"/>
    <mergeCell ref="AD50:AM50"/>
    <mergeCell ref="AD49:AM49"/>
    <mergeCell ref="A49:C49"/>
    <mergeCell ref="D49:W49"/>
    <mergeCell ref="X49:AC49"/>
    <mergeCell ref="A48:C48"/>
    <mergeCell ref="D47:W47"/>
    <mergeCell ref="A43:C43"/>
    <mergeCell ref="D43:W43"/>
    <mergeCell ref="A44:C44"/>
    <mergeCell ref="D44:W44"/>
    <mergeCell ref="A47:C47"/>
    <mergeCell ref="D45:W45"/>
    <mergeCell ref="A31:C31"/>
    <mergeCell ref="A41:C42"/>
    <mergeCell ref="X35:AC35"/>
    <mergeCell ref="D46:W46"/>
    <mergeCell ref="X41:AC42"/>
    <mergeCell ref="X43:AC43"/>
    <mergeCell ref="X39:AC39"/>
    <mergeCell ref="D38:W38"/>
    <mergeCell ref="X45:AC45"/>
    <mergeCell ref="A37:C37"/>
    <mergeCell ref="X44:AC44"/>
    <mergeCell ref="A45:C45"/>
    <mergeCell ref="A46:C46"/>
    <mergeCell ref="A39:C39"/>
    <mergeCell ref="D39:W39"/>
    <mergeCell ref="X32:AC34"/>
    <mergeCell ref="A32:C34"/>
    <mergeCell ref="X46:AC46"/>
    <mergeCell ref="D37:W37"/>
    <mergeCell ref="X37:AC37"/>
    <mergeCell ref="D28:W28"/>
    <mergeCell ref="AD28:AM28"/>
    <mergeCell ref="A25:C25"/>
    <mergeCell ref="D30:W30"/>
    <mergeCell ref="A30:C30"/>
    <mergeCell ref="A27:C27"/>
    <mergeCell ref="D27:W27"/>
    <mergeCell ref="A28:C28"/>
    <mergeCell ref="X28:AC28"/>
    <mergeCell ref="A29:C29"/>
    <mergeCell ref="A16:C16"/>
    <mergeCell ref="A17:C17"/>
    <mergeCell ref="D42:W42"/>
    <mergeCell ref="D25:W25"/>
    <mergeCell ref="D40:W40"/>
    <mergeCell ref="D41:W41"/>
    <mergeCell ref="D26:W26"/>
    <mergeCell ref="A40:C40"/>
    <mergeCell ref="A26:C26"/>
    <mergeCell ref="D35:W35"/>
    <mergeCell ref="AD15:AM15"/>
    <mergeCell ref="D15:W15"/>
    <mergeCell ref="AD18:AM18"/>
    <mergeCell ref="AN15:AR15"/>
    <mergeCell ref="D17:W17"/>
    <mergeCell ref="AN18:AR18"/>
    <mergeCell ref="D16:W16"/>
    <mergeCell ref="AN17:AR17"/>
    <mergeCell ref="A23:C24"/>
    <mergeCell ref="A21:C22"/>
    <mergeCell ref="A20:C20"/>
    <mergeCell ref="BD23:BI24"/>
    <mergeCell ref="A19:C19"/>
    <mergeCell ref="A15:C15"/>
    <mergeCell ref="AD16:AM16"/>
    <mergeCell ref="X16:AC16"/>
    <mergeCell ref="AD17:AM17"/>
    <mergeCell ref="A18:C18"/>
    <mergeCell ref="BP5:ED5"/>
    <mergeCell ref="A5:BO5"/>
    <mergeCell ref="A14:C14"/>
    <mergeCell ref="X14:AC14"/>
    <mergeCell ref="AD14:AM14"/>
    <mergeCell ref="BD14:BI14"/>
    <mergeCell ref="DH14:FJ14"/>
    <mergeCell ref="BJ14:BO14"/>
    <mergeCell ref="AX14:BC14"/>
    <mergeCell ref="AN14:AR14"/>
    <mergeCell ref="D24:W24"/>
    <mergeCell ref="D23:W23"/>
    <mergeCell ref="D22:W22"/>
    <mergeCell ref="X17:AC17"/>
    <mergeCell ref="D18:W18"/>
    <mergeCell ref="D19:W19"/>
    <mergeCell ref="D20:W20"/>
    <mergeCell ref="D21:W21"/>
    <mergeCell ref="X20:AC20"/>
    <mergeCell ref="D32:W34"/>
    <mergeCell ref="A35:C35"/>
    <mergeCell ref="AX39:BC39"/>
    <mergeCell ref="AD39:AM39"/>
    <mergeCell ref="A38:C38"/>
    <mergeCell ref="X38:AC38"/>
    <mergeCell ref="AN36:AR36"/>
    <mergeCell ref="AN39:AR39"/>
    <mergeCell ref="AS39:AW39"/>
    <mergeCell ref="AD38:AM38"/>
    <mergeCell ref="AX41:BC42"/>
    <mergeCell ref="BD41:BI42"/>
    <mergeCell ref="AN41:AR42"/>
    <mergeCell ref="AS41:AW42"/>
    <mergeCell ref="AN40:AR40"/>
    <mergeCell ref="AS40:AW40"/>
    <mergeCell ref="AN38:AR38"/>
    <mergeCell ref="AS38:AW38"/>
    <mergeCell ref="BD39:BI39"/>
    <mergeCell ref="AX35:BC35"/>
    <mergeCell ref="BD35:BI35"/>
    <mergeCell ref="AX37:BC37"/>
    <mergeCell ref="BD37:BI37"/>
    <mergeCell ref="AD35:AM35"/>
    <mergeCell ref="BJ36:BO36"/>
    <mergeCell ref="BP36:BV36"/>
    <mergeCell ref="BP37:BV37"/>
    <mergeCell ref="BD32:BI34"/>
    <mergeCell ref="AX30:BC30"/>
    <mergeCell ref="BD30:BI30"/>
    <mergeCell ref="BJ35:BO35"/>
    <mergeCell ref="AX36:BC36"/>
    <mergeCell ref="BD31:BI31"/>
    <mergeCell ref="BJ31:BO31"/>
    <mergeCell ref="AN26:AR26"/>
    <mergeCell ref="AS26:AW26"/>
    <mergeCell ref="AX26:BC26"/>
    <mergeCell ref="BD26:BI26"/>
    <mergeCell ref="AN27:AR27"/>
    <mergeCell ref="AS27:AW27"/>
    <mergeCell ref="AN28:AR28"/>
    <mergeCell ref="AS28:AW28"/>
    <mergeCell ref="AN29:AR29"/>
    <mergeCell ref="DH39:DP39"/>
    <mergeCell ref="DQ39:DY39"/>
    <mergeCell ref="BP25:BV25"/>
    <mergeCell ref="DQ29:DY29"/>
    <mergeCell ref="CY25:DG25"/>
    <mergeCell ref="BW29:CC29"/>
    <mergeCell ref="CD29:CJ29"/>
    <mergeCell ref="CR27:CX27"/>
    <mergeCell ref="CK29:CQ29"/>
    <mergeCell ref="CD38:CJ38"/>
    <mergeCell ref="FA52:FJ52"/>
    <mergeCell ref="A53:C53"/>
    <mergeCell ref="D53:W53"/>
    <mergeCell ref="X53:AC53"/>
    <mergeCell ref="AD53:AM53"/>
    <mergeCell ref="AN53:AR53"/>
    <mergeCell ref="AS53:AW53"/>
    <mergeCell ref="ER52:EZ52"/>
    <mergeCell ref="EI53:EQ53"/>
    <mergeCell ref="ER53:EZ53"/>
    <mergeCell ref="CR53:CX53"/>
    <mergeCell ref="AX53:BC53"/>
    <mergeCell ref="AN35:AR35"/>
    <mergeCell ref="AS35:AW35"/>
    <mergeCell ref="AN30:AR30"/>
    <mergeCell ref="AS30:AW30"/>
    <mergeCell ref="AX32:BC34"/>
    <mergeCell ref="BP45:BV45"/>
    <mergeCell ref="BW45:CC45"/>
    <mergeCell ref="AN44:AR44"/>
    <mergeCell ref="AS29:AW29"/>
    <mergeCell ref="AN32:AR34"/>
    <mergeCell ref="AS32:AW34"/>
    <mergeCell ref="AN37:AR37"/>
    <mergeCell ref="AS37:AW37"/>
    <mergeCell ref="AS36:AW36"/>
    <mergeCell ref="AX57:BC57"/>
    <mergeCell ref="AN47:AR47"/>
    <mergeCell ref="AS47:AW47"/>
    <mergeCell ref="AN45:AR45"/>
    <mergeCell ref="AS45:AW45"/>
    <mergeCell ref="AX45:BC45"/>
    <mergeCell ref="AS56:AW56"/>
    <mergeCell ref="AX56:BC56"/>
    <mergeCell ref="AS55:AW55"/>
    <mergeCell ref="AS54:AW54"/>
    <mergeCell ref="BD73:BI73"/>
    <mergeCell ref="AN71:AR72"/>
    <mergeCell ref="AS71:AW72"/>
    <mergeCell ref="AN73:AR73"/>
    <mergeCell ref="AX71:BC72"/>
    <mergeCell ref="BD71:BI72"/>
    <mergeCell ref="AX73:BC73"/>
    <mergeCell ref="AX69:BC69"/>
    <mergeCell ref="BW53:CC53"/>
    <mergeCell ref="BJ53:BO53"/>
    <mergeCell ref="BD54:BI54"/>
    <mergeCell ref="BD55:BI55"/>
    <mergeCell ref="BJ69:BO69"/>
    <mergeCell ref="BJ67:BO67"/>
    <mergeCell ref="BJ68:BO68"/>
    <mergeCell ref="BD69:BI69"/>
    <mergeCell ref="AN75:AR75"/>
    <mergeCell ref="AS75:AW75"/>
    <mergeCell ref="AX75:BC75"/>
    <mergeCell ref="BD75:BI75"/>
    <mergeCell ref="AS73:AW73"/>
    <mergeCell ref="BD74:BI74"/>
    <mergeCell ref="AS69:AW69"/>
    <mergeCell ref="AS50:AW50"/>
    <mergeCell ref="AN74:AR74"/>
    <mergeCell ref="AS74:AW74"/>
    <mergeCell ref="AX74:BC74"/>
    <mergeCell ref="AN51:AR51"/>
    <mergeCell ref="AS51:AW51"/>
    <mergeCell ref="AX67:BC67"/>
    <mergeCell ref="AN57:AR57"/>
    <mergeCell ref="BD57:BI57"/>
    <mergeCell ref="AX28:BC28"/>
    <mergeCell ref="BD28:BI28"/>
    <mergeCell ref="BD36:BI36"/>
    <mergeCell ref="BD44:BI44"/>
    <mergeCell ref="BD49:BI49"/>
    <mergeCell ref="AX52:BC52"/>
    <mergeCell ref="BD43:BI43"/>
    <mergeCell ref="AX51:BC51"/>
    <mergeCell ref="BD51:BI51"/>
    <mergeCell ref="AX21:BC22"/>
    <mergeCell ref="BD52:BI52"/>
    <mergeCell ref="BD45:BI45"/>
    <mergeCell ref="BD50:BI50"/>
    <mergeCell ref="AX29:BC29"/>
    <mergeCell ref="BD29:BI29"/>
    <mergeCell ref="AX47:BC47"/>
    <mergeCell ref="AX49:BC49"/>
    <mergeCell ref="AX38:BC38"/>
    <mergeCell ref="BD38:BI38"/>
    <mergeCell ref="A52:C52"/>
    <mergeCell ref="D52:W52"/>
    <mergeCell ref="X52:AC52"/>
    <mergeCell ref="AD52:AM52"/>
    <mergeCell ref="AN52:AR52"/>
    <mergeCell ref="AS52:AW52"/>
    <mergeCell ref="BJ39:BO39"/>
    <mergeCell ref="BJ75:BO75"/>
    <mergeCell ref="BP16:BV16"/>
    <mergeCell ref="BP20:BV20"/>
    <mergeCell ref="BP23:BV24"/>
    <mergeCell ref="BP53:BV53"/>
    <mergeCell ref="BP54:BV54"/>
    <mergeCell ref="BJ25:BO25"/>
    <mergeCell ref="BJ26:BO26"/>
    <mergeCell ref="BJ21:BO22"/>
    <mergeCell ref="BJ47:BO47"/>
    <mergeCell ref="BJ29:BO29"/>
    <mergeCell ref="BJ48:BO48"/>
    <mergeCell ref="BJ50:BO50"/>
    <mergeCell ref="BJ15:BO15"/>
    <mergeCell ref="BJ16:BO16"/>
    <mergeCell ref="BJ17:BO17"/>
    <mergeCell ref="BJ19:BO19"/>
    <mergeCell ref="BJ41:BO42"/>
    <mergeCell ref="BJ20:BO20"/>
    <mergeCell ref="BW23:CC24"/>
    <mergeCell ref="BP21:BV22"/>
    <mergeCell ref="BW21:CC22"/>
    <mergeCell ref="BP28:BV28"/>
    <mergeCell ref="BJ74:BO74"/>
    <mergeCell ref="BJ73:BO73"/>
    <mergeCell ref="BJ71:BO72"/>
    <mergeCell ref="BJ40:BO40"/>
    <mergeCell ref="BJ43:BO43"/>
    <mergeCell ref="CR39:CX39"/>
    <mergeCell ref="BJ27:BO27"/>
    <mergeCell ref="BJ28:BO28"/>
    <mergeCell ref="BJ30:BO30"/>
    <mergeCell ref="BJ32:BO34"/>
    <mergeCell ref="CD27:CJ27"/>
    <mergeCell ref="CD30:CJ30"/>
    <mergeCell ref="CK30:CQ30"/>
    <mergeCell ref="BP39:BV39"/>
    <mergeCell ref="BW39:CC39"/>
    <mergeCell ref="BP19:BV19"/>
    <mergeCell ref="BW17:CC17"/>
    <mergeCell ref="BJ18:BO18"/>
    <mergeCell ref="CR32:CX34"/>
    <mergeCell ref="CR51:CX51"/>
    <mergeCell ref="CK23:CQ24"/>
    <mergeCell ref="CR28:CX28"/>
    <mergeCell ref="BJ23:BO24"/>
    <mergeCell ref="BJ37:BO37"/>
    <mergeCell ref="BJ38:BO38"/>
    <mergeCell ref="BW20:CC20"/>
    <mergeCell ref="CY39:DG39"/>
    <mergeCell ref="CR25:CX25"/>
    <mergeCell ref="CR26:CX26"/>
    <mergeCell ref="CY27:DG27"/>
    <mergeCell ref="CD36:CJ36"/>
    <mergeCell ref="CR36:CX36"/>
    <mergeCell ref="CY30:DG30"/>
    <mergeCell ref="CK26:CQ26"/>
    <mergeCell ref="CY28:DG28"/>
    <mergeCell ref="CK43:CQ43"/>
    <mergeCell ref="CD17:CJ17"/>
    <mergeCell ref="BP18:BV18"/>
    <mergeCell ref="BW18:CC18"/>
    <mergeCell ref="BP17:BV17"/>
    <mergeCell ref="BW25:CC25"/>
    <mergeCell ref="CK25:CQ25"/>
    <mergeCell ref="BW19:CC19"/>
    <mergeCell ref="CD19:CJ19"/>
    <mergeCell ref="CK19:CQ19"/>
    <mergeCell ref="BP30:BV30"/>
    <mergeCell ref="BW30:CC30"/>
    <mergeCell ref="BP31:BV31"/>
    <mergeCell ref="BW31:CC31"/>
    <mergeCell ref="CD31:CJ31"/>
    <mergeCell ref="CK31:CQ31"/>
    <mergeCell ref="CR38:CX38"/>
    <mergeCell ref="CK39:CQ39"/>
    <mergeCell ref="BW36:CC36"/>
    <mergeCell ref="BP38:BV38"/>
    <mergeCell ref="BW38:CC38"/>
    <mergeCell ref="CD37:CJ37"/>
    <mergeCell ref="CK37:CQ37"/>
    <mergeCell ref="CD39:CJ39"/>
    <mergeCell ref="CK36:CQ36"/>
    <mergeCell ref="CK38:CQ38"/>
    <mergeCell ref="CD23:CJ24"/>
    <mergeCell ref="BW37:CC37"/>
    <mergeCell ref="BP29:BV29"/>
    <mergeCell ref="CR29:CX29"/>
    <mergeCell ref="CD25:CJ25"/>
    <mergeCell ref="CR23:CX24"/>
    <mergeCell ref="BW28:CC28"/>
    <mergeCell ref="CD28:CJ28"/>
    <mergeCell ref="BP27:BV27"/>
    <mergeCell ref="BW27:CC27"/>
    <mergeCell ref="CK27:CQ27"/>
    <mergeCell ref="CK35:CQ35"/>
    <mergeCell ref="CR35:CX35"/>
    <mergeCell ref="BP35:BV35"/>
    <mergeCell ref="BP32:BV34"/>
    <mergeCell ref="BW32:CC34"/>
    <mergeCell ref="CD32:CJ34"/>
    <mergeCell ref="CK32:CQ34"/>
    <mergeCell ref="CR31:CX31"/>
    <mergeCell ref="CK28:CQ28"/>
    <mergeCell ref="BP40:BV40"/>
    <mergeCell ref="BW40:CC40"/>
    <mergeCell ref="CD40:CJ40"/>
    <mergeCell ref="CY40:DG40"/>
    <mergeCell ref="CK40:CQ40"/>
    <mergeCell ref="CR40:CX40"/>
    <mergeCell ref="CR43:CX43"/>
    <mergeCell ref="BP41:BV42"/>
    <mergeCell ref="BW41:CC42"/>
    <mergeCell ref="CD41:CJ42"/>
    <mergeCell ref="CY41:DG42"/>
    <mergeCell ref="CK41:CQ42"/>
    <mergeCell ref="CD43:CJ43"/>
    <mergeCell ref="CY43:DG43"/>
    <mergeCell ref="BW43:CC43"/>
    <mergeCell ref="CR41:CX42"/>
    <mergeCell ref="CD47:CJ47"/>
    <mergeCell ref="BP47:BV47"/>
    <mergeCell ref="BJ45:BO45"/>
    <mergeCell ref="BJ46:BO46"/>
    <mergeCell ref="BW48:CC48"/>
    <mergeCell ref="BW47:CC47"/>
    <mergeCell ref="BW49:CC49"/>
    <mergeCell ref="CD52:CJ52"/>
    <mergeCell ref="CD49:CJ49"/>
    <mergeCell ref="CK47:CQ47"/>
    <mergeCell ref="CR47:CX47"/>
    <mergeCell ref="CR49:CX49"/>
    <mergeCell ref="CY49:DG49"/>
    <mergeCell ref="CK49:CQ49"/>
    <mergeCell ref="CY48:DG48"/>
    <mergeCell ref="CY47:DG47"/>
    <mergeCell ref="CY51:DG51"/>
    <mergeCell ref="BP71:BV72"/>
    <mergeCell ref="BW71:CC72"/>
    <mergeCell ref="CD71:CJ72"/>
    <mergeCell ref="BP73:BV73"/>
    <mergeCell ref="BW73:CC73"/>
    <mergeCell ref="CD73:CJ73"/>
    <mergeCell ref="CR57:CX57"/>
    <mergeCell ref="CY57:DG57"/>
    <mergeCell ref="CK51:CQ51"/>
    <mergeCell ref="BW74:CC74"/>
    <mergeCell ref="CD74:CJ74"/>
    <mergeCell ref="CY74:DG74"/>
    <mergeCell ref="CK74:CQ74"/>
    <mergeCell ref="CR74:CX74"/>
    <mergeCell ref="CR73:CX73"/>
    <mergeCell ref="CK73:CQ73"/>
    <mergeCell ref="CY71:DG72"/>
    <mergeCell ref="CY75:DG75"/>
    <mergeCell ref="CK75:CQ75"/>
    <mergeCell ref="CR75:CX75"/>
    <mergeCell ref="CK71:CQ72"/>
    <mergeCell ref="CR71:CX72"/>
    <mergeCell ref="DQ35:DY35"/>
    <mergeCell ref="DQ40:DY40"/>
    <mergeCell ref="DQ32:DY34"/>
    <mergeCell ref="BP75:BV75"/>
    <mergeCell ref="BW75:CC75"/>
    <mergeCell ref="CD75:CJ75"/>
    <mergeCell ref="BP74:BV74"/>
    <mergeCell ref="BP51:BV51"/>
    <mergeCell ref="CY73:DG73"/>
    <mergeCell ref="BP48:BV48"/>
    <mergeCell ref="DQ26:DY26"/>
    <mergeCell ref="DZ26:EH26"/>
    <mergeCell ref="DQ25:DY25"/>
    <mergeCell ref="DH27:DP27"/>
    <mergeCell ref="DQ27:DY27"/>
    <mergeCell ref="DH30:DP30"/>
    <mergeCell ref="DQ30:DY30"/>
    <mergeCell ref="DQ20:DY20"/>
    <mergeCell ref="DZ20:EH20"/>
    <mergeCell ref="DZ23:EH24"/>
    <mergeCell ref="ER23:EZ24"/>
    <mergeCell ref="FA20:FJ20"/>
    <mergeCell ref="EI20:EQ20"/>
    <mergeCell ref="DQ21:DY22"/>
    <mergeCell ref="DZ21:EH22"/>
    <mergeCell ref="DQ23:DY24"/>
    <mergeCell ref="ER20:EZ20"/>
    <mergeCell ref="FA25:FJ25"/>
    <mergeCell ref="EI25:EQ25"/>
    <mergeCell ref="ER25:EZ25"/>
    <mergeCell ref="FA21:FJ22"/>
    <mergeCell ref="FA23:FJ24"/>
    <mergeCell ref="EI23:EQ24"/>
    <mergeCell ref="ER21:EZ22"/>
    <mergeCell ref="EI21:EQ22"/>
    <mergeCell ref="FA26:FJ26"/>
    <mergeCell ref="EI26:EQ26"/>
    <mergeCell ref="ER26:EZ26"/>
    <mergeCell ref="FA15:FJ15"/>
    <mergeCell ref="FA16:FJ16"/>
    <mergeCell ref="EI19:EQ19"/>
    <mergeCell ref="ER19:EZ19"/>
    <mergeCell ref="FA18:FJ18"/>
    <mergeCell ref="FA19:FJ19"/>
    <mergeCell ref="FA17:FJ17"/>
    <mergeCell ref="DQ44:DY44"/>
    <mergeCell ref="BP46:BV46"/>
    <mergeCell ref="BW46:CC46"/>
    <mergeCell ref="CR46:CX46"/>
    <mergeCell ref="DH45:DP45"/>
    <mergeCell ref="DQ45:DY45"/>
    <mergeCell ref="DH44:DP44"/>
    <mergeCell ref="CK44:CQ44"/>
    <mergeCell ref="BP43:BV43"/>
    <mergeCell ref="DQ43:DY43"/>
    <mergeCell ref="DH46:DP46"/>
    <mergeCell ref="DQ46:DY46"/>
    <mergeCell ref="ER28:EZ28"/>
    <mergeCell ref="EI28:EQ28"/>
    <mergeCell ref="DH28:DP28"/>
    <mergeCell ref="DQ28:DY28"/>
    <mergeCell ref="DZ32:EH34"/>
    <mergeCell ref="ER39:EZ39"/>
    <mergeCell ref="FA29:FJ29"/>
    <mergeCell ref="DZ29:EH29"/>
    <mergeCell ref="A51:C51"/>
    <mergeCell ref="D51:W51"/>
    <mergeCell ref="X51:AC51"/>
    <mergeCell ref="AD51:AM51"/>
    <mergeCell ref="DZ35:EH35"/>
    <mergeCell ref="FA35:FJ35"/>
    <mergeCell ref="EI35:EQ35"/>
    <mergeCell ref="ER35:EZ35"/>
    <mergeCell ref="FA27:FJ27"/>
    <mergeCell ref="ER27:EZ27"/>
    <mergeCell ref="EI27:EQ27"/>
    <mergeCell ref="DZ27:EH27"/>
    <mergeCell ref="FA30:FJ30"/>
    <mergeCell ref="EI30:EQ30"/>
    <mergeCell ref="ER30:EZ30"/>
    <mergeCell ref="DZ30:EH30"/>
    <mergeCell ref="DZ28:EH28"/>
    <mergeCell ref="FA28:FJ28"/>
    <mergeCell ref="FA32:FJ34"/>
    <mergeCell ref="EI32:EQ34"/>
    <mergeCell ref="ER32:EZ34"/>
    <mergeCell ref="DZ40:EH40"/>
    <mergeCell ref="FA40:FJ40"/>
    <mergeCell ref="EI40:EQ40"/>
    <mergeCell ref="ER40:EZ40"/>
    <mergeCell ref="DZ39:EH39"/>
    <mergeCell ref="FA39:FJ39"/>
    <mergeCell ref="EI39:EQ39"/>
    <mergeCell ref="DZ43:EH43"/>
    <mergeCell ref="DH41:DP42"/>
    <mergeCell ref="DQ41:DY42"/>
    <mergeCell ref="DZ41:EH42"/>
    <mergeCell ref="FA41:FJ42"/>
    <mergeCell ref="EI41:EQ42"/>
    <mergeCell ref="ER41:EZ42"/>
    <mergeCell ref="DH43:DP43"/>
    <mergeCell ref="EI44:EQ44"/>
    <mergeCell ref="ER44:EZ44"/>
    <mergeCell ref="FA44:FJ44"/>
    <mergeCell ref="FA45:FJ45"/>
    <mergeCell ref="FA43:FJ43"/>
    <mergeCell ref="EI43:EQ43"/>
    <mergeCell ref="ER43:EZ43"/>
    <mergeCell ref="ER57:EZ57"/>
    <mergeCell ref="FA46:FJ46"/>
    <mergeCell ref="EI46:EQ46"/>
    <mergeCell ref="ER46:EZ46"/>
    <mergeCell ref="DZ44:EH44"/>
    <mergeCell ref="DQ47:DY47"/>
    <mergeCell ref="DZ47:EH47"/>
    <mergeCell ref="FA47:FJ47"/>
    <mergeCell ref="EI47:EQ47"/>
    <mergeCell ref="ER47:EZ47"/>
    <mergeCell ref="DZ52:EH52"/>
    <mergeCell ref="EI52:EQ52"/>
    <mergeCell ref="EI45:EQ45"/>
    <mergeCell ref="ER45:EZ45"/>
    <mergeCell ref="DZ45:EH45"/>
    <mergeCell ref="EI49:EQ49"/>
    <mergeCell ref="ER49:EZ49"/>
    <mergeCell ref="DZ48:EH48"/>
    <mergeCell ref="ER48:EZ48"/>
    <mergeCell ref="DQ50:DY50"/>
    <mergeCell ref="DZ50:EH50"/>
    <mergeCell ref="FA57:FJ57"/>
    <mergeCell ref="DZ57:EH57"/>
    <mergeCell ref="EI57:EQ57"/>
    <mergeCell ref="DZ49:EH49"/>
    <mergeCell ref="DQ49:DY49"/>
    <mergeCell ref="FA49:FJ49"/>
    <mergeCell ref="FA50:FJ50"/>
    <mergeCell ref="DQ52:DY52"/>
    <mergeCell ref="EI54:EQ54"/>
    <mergeCell ref="ER54:EZ54"/>
    <mergeCell ref="FA54:FJ54"/>
    <mergeCell ref="DQ73:DY73"/>
    <mergeCell ref="DZ73:EH73"/>
    <mergeCell ref="EI51:EQ51"/>
    <mergeCell ref="ER51:EZ51"/>
    <mergeCell ref="FA51:FJ51"/>
    <mergeCell ref="DQ51:DY51"/>
    <mergeCell ref="FA66:FJ66"/>
    <mergeCell ref="DZ71:EH72"/>
    <mergeCell ref="FA71:FJ72"/>
    <mergeCell ref="EI71:EQ72"/>
    <mergeCell ref="ER71:EZ72"/>
    <mergeCell ref="ER66:EZ66"/>
    <mergeCell ref="FA74:FJ74"/>
    <mergeCell ref="EI74:EQ74"/>
    <mergeCell ref="ER74:EZ74"/>
    <mergeCell ref="FA73:FJ73"/>
    <mergeCell ref="EI73:EQ73"/>
    <mergeCell ref="ER73:EZ73"/>
    <mergeCell ref="FA69:FJ69"/>
    <mergeCell ref="FA67:FJ67"/>
    <mergeCell ref="FA75:FJ75"/>
    <mergeCell ref="EI75:EQ75"/>
    <mergeCell ref="ER75:EZ75"/>
    <mergeCell ref="BW44:CC44"/>
    <mergeCell ref="BP26:BV26"/>
    <mergeCell ref="BW26:CC26"/>
    <mergeCell ref="CD26:CJ26"/>
    <mergeCell ref="CD44:CJ44"/>
    <mergeCell ref="CD35:CJ35"/>
    <mergeCell ref="BW35:CC35"/>
    <mergeCell ref="DH75:DP75"/>
    <mergeCell ref="DQ75:DY75"/>
    <mergeCell ref="DZ75:EH75"/>
    <mergeCell ref="DZ46:EH46"/>
    <mergeCell ref="DH73:DP73"/>
    <mergeCell ref="DH74:DP74"/>
    <mergeCell ref="DQ74:DY74"/>
    <mergeCell ref="DZ74:EH74"/>
    <mergeCell ref="DH71:DP72"/>
    <mergeCell ref="DQ71:DY72"/>
    <mergeCell ref="DH40:DP40"/>
    <mergeCell ref="CR48:CX48"/>
    <mergeCell ref="CD48:CJ48"/>
    <mergeCell ref="CK48:CQ48"/>
    <mergeCell ref="DH48:DP48"/>
    <mergeCell ref="CR45:CX45"/>
    <mergeCell ref="CD46:CJ46"/>
    <mergeCell ref="CD45:CJ45"/>
    <mergeCell ref="CY45:DG45"/>
    <mergeCell ref="CK45:CQ45"/>
    <mergeCell ref="DH57:DP57"/>
    <mergeCell ref="DQ57:DY57"/>
    <mergeCell ref="DZ68:EH68"/>
    <mergeCell ref="CR44:CX44"/>
    <mergeCell ref="CY44:DG44"/>
    <mergeCell ref="DH51:DP51"/>
    <mergeCell ref="CR55:CX55"/>
    <mergeCell ref="CR66:CX66"/>
    <mergeCell ref="CR58:CX58"/>
    <mergeCell ref="DZ51:EH51"/>
    <mergeCell ref="CY46:DG46"/>
    <mergeCell ref="CK46:CQ46"/>
    <mergeCell ref="CD20:CJ20"/>
    <mergeCell ref="DH47:DP47"/>
    <mergeCell ref="CD57:CJ57"/>
    <mergeCell ref="CK69:CQ69"/>
    <mergeCell ref="CR69:CX69"/>
    <mergeCell ref="DH55:DP55"/>
    <mergeCell ref="CD21:CJ22"/>
    <mergeCell ref="CY21:DG22"/>
    <mergeCell ref="CR21:CX22"/>
    <mergeCell ref="CD18:CJ18"/>
    <mergeCell ref="CY18:DG18"/>
    <mergeCell ref="CK20:CQ20"/>
    <mergeCell ref="DH20:DP20"/>
    <mergeCell ref="CK21:CQ22"/>
    <mergeCell ref="DZ15:EH15"/>
    <mergeCell ref="DH26:DP26"/>
    <mergeCell ref="DQ18:DY18"/>
    <mergeCell ref="DH25:DP25"/>
    <mergeCell ref="DH23:DP24"/>
    <mergeCell ref="DH21:DP22"/>
    <mergeCell ref="DZ18:EH18"/>
    <mergeCell ref="DQ19:DY19"/>
    <mergeCell ref="DZ19:EH19"/>
    <mergeCell ref="DZ25:EH25"/>
    <mergeCell ref="AD44:AM44"/>
    <mergeCell ref="AX44:BC44"/>
    <mergeCell ref="X48:AC48"/>
    <mergeCell ref="AN48:AR48"/>
    <mergeCell ref="AS48:AW48"/>
    <mergeCell ref="AX48:BC48"/>
    <mergeCell ref="AS46:AW46"/>
    <mergeCell ref="AX46:BC46"/>
    <mergeCell ref="FA48:FJ48"/>
    <mergeCell ref="EI48:EQ48"/>
    <mergeCell ref="ER50:EZ50"/>
    <mergeCell ref="CK50:CQ50"/>
    <mergeCell ref="CR50:CX50"/>
    <mergeCell ref="CY50:DG50"/>
    <mergeCell ref="DH50:DP50"/>
    <mergeCell ref="EI50:EQ50"/>
    <mergeCell ref="DQ48:DY48"/>
    <mergeCell ref="DH49:DP49"/>
    <mergeCell ref="CK57:CQ57"/>
    <mergeCell ref="BW51:CC51"/>
    <mergeCell ref="CD51:CJ51"/>
    <mergeCell ref="BP57:BV57"/>
    <mergeCell ref="BW57:CC57"/>
    <mergeCell ref="CK54:CQ54"/>
    <mergeCell ref="BW54:CC54"/>
    <mergeCell ref="CD54:CJ54"/>
    <mergeCell ref="CD56:CJ56"/>
    <mergeCell ref="BP50:BV50"/>
    <mergeCell ref="BW50:CC50"/>
    <mergeCell ref="CD50:CJ50"/>
    <mergeCell ref="BJ49:BO49"/>
    <mergeCell ref="AX50:BC50"/>
    <mergeCell ref="BP49:BV49"/>
    <mergeCell ref="BJ52:BO52"/>
    <mergeCell ref="BJ51:BO51"/>
    <mergeCell ref="BJ57:BO57"/>
    <mergeCell ref="BJ66:BO66"/>
    <mergeCell ref="CK55:CQ55"/>
    <mergeCell ref="BJ55:BO55"/>
    <mergeCell ref="BP55:BV55"/>
    <mergeCell ref="CD53:CJ53"/>
    <mergeCell ref="BP52:BV52"/>
    <mergeCell ref="BW52:CC52"/>
    <mergeCell ref="BD66:BI66"/>
    <mergeCell ref="DQ66:DY66"/>
    <mergeCell ref="DZ66:EH66"/>
    <mergeCell ref="BP66:BV66"/>
    <mergeCell ref="CY66:DG66"/>
    <mergeCell ref="DH66:DP66"/>
    <mergeCell ref="BW66:CC66"/>
    <mergeCell ref="CD66:CJ66"/>
    <mergeCell ref="CK66:CQ66"/>
    <mergeCell ref="EI66:EQ66"/>
    <mergeCell ref="A69:C69"/>
    <mergeCell ref="D69:W69"/>
    <mergeCell ref="X69:AC69"/>
    <mergeCell ref="AD69:AM69"/>
    <mergeCell ref="BP69:BV69"/>
    <mergeCell ref="AN69:AR69"/>
    <mergeCell ref="EI69:EQ69"/>
    <mergeCell ref="A67:C67"/>
    <mergeCell ref="AX66:BC66"/>
    <mergeCell ref="AN67:AR67"/>
    <mergeCell ref="AN49:AR49"/>
    <mergeCell ref="AS49:AW49"/>
    <mergeCell ref="AD57:AM57"/>
    <mergeCell ref="AN66:AR66"/>
    <mergeCell ref="AS66:AW66"/>
    <mergeCell ref="AN50:AR50"/>
    <mergeCell ref="AS67:AW67"/>
    <mergeCell ref="AD54:AM54"/>
    <mergeCell ref="AS57:AW57"/>
    <mergeCell ref="A66:C66"/>
    <mergeCell ref="D66:W66"/>
    <mergeCell ref="X66:AC66"/>
    <mergeCell ref="AD66:AM66"/>
    <mergeCell ref="AD55:AM55"/>
    <mergeCell ref="A55:C55"/>
    <mergeCell ref="D55:W55"/>
    <mergeCell ref="A57:C57"/>
    <mergeCell ref="X57:AC57"/>
    <mergeCell ref="A58:C58"/>
    <mergeCell ref="DQ69:DY69"/>
    <mergeCell ref="DZ69:EH69"/>
    <mergeCell ref="BW69:CC69"/>
    <mergeCell ref="CD69:CJ69"/>
    <mergeCell ref="ER69:EZ69"/>
    <mergeCell ref="CY69:DG69"/>
    <mergeCell ref="DH69:DP69"/>
    <mergeCell ref="CK67:CQ67"/>
    <mergeCell ref="CR67:CX67"/>
    <mergeCell ref="CD67:CJ67"/>
    <mergeCell ref="BD67:BI67"/>
    <mergeCell ref="BP67:BV67"/>
    <mergeCell ref="CY67:DG67"/>
    <mergeCell ref="BW67:CC67"/>
    <mergeCell ref="BP68:BV68"/>
    <mergeCell ref="A68:C68"/>
    <mergeCell ref="D68:W68"/>
    <mergeCell ref="X68:AC68"/>
    <mergeCell ref="AD68:AM68"/>
    <mergeCell ref="AN68:AR68"/>
    <mergeCell ref="AS68:AW68"/>
    <mergeCell ref="AX68:BC68"/>
    <mergeCell ref="BD68:BI68"/>
    <mergeCell ref="DZ67:EH67"/>
    <mergeCell ref="FA68:FJ68"/>
    <mergeCell ref="CR68:CX68"/>
    <mergeCell ref="CY68:DG68"/>
    <mergeCell ref="DH68:DP68"/>
    <mergeCell ref="DQ68:DY68"/>
    <mergeCell ref="EI67:EQ67"/>
    <mergeCell ref="ER67:EZ67"/>
    <mergeCell ref="DH67:DP67"/>
    <mergeCell ref="DQ67:DY67"/>
    <mergeCell ref="BW68:CC68"/>
    <mergeCell ref="CD68:CJ68"/>
    <mergeCell ref="EI68:EQ68"/>
    <mergeCell ref="ER68:EZ68"/>
    <mergeCell ref="CK68:CQ68"/>
    <mergeCell ref="CR54:CX54"/>
    <mergeCell ref="CY54:DG54"/>
    <mergeCell ref="DH54:DP54"/>
    <mergeCell ref="DQ54:DY54"/>
    <mergeCell ref="DZ54:EH54"/>
    <mergeCell ref="FA55:FJ55"/>
    <mergeCell ref="BW55:CC55"/>
    <mergeCell ref="CD55:CJ55"/>
    <mergeCell ref="DQ55:DY55"/>
    <mergeCell ref="DZ55:EH55"/>
    <mergeCell ref="EI55:EQ55"/>
    <mergeCell ref="ER55:EZ55"/>
    <mergeCell ref="CY55:DG55"/>
    <mergeCell ref="D58:W58"/>
    <mergeCell ref="X58:AC58"/>
    <mergeCell ref="AD58:AM58"/>
    <mergeCell ref="AN58:AR58"/>
    <mergeCell ref="AS58:AW58"/>
    <mergeCell ref="AX58:BC58"/>
    <mergeCell ref="BD58:BI58"/>
    <mergeCell ref="BJ58:BO58"/>
    <mergeCell ref="BP58:BV58"/>
    <mergeCell ref="BW58:CC58"/>
    <mergeCell ref="CD58:CJ58"/>
    <mergeCell ref="CK58:CQ58"/>
    <mergeCell ref="FA58:FJ58"/>
    <mergeCell ref="CY58:DG58"/>
    <mergeCell ref="DH58:DP58"/>
    <mergeCell ref="DQ58:DY58"/>
    <mergeCell ref="DZ58:EH58"/>
    <mergeCell ref="EI58:EQ58"/>
    <mergeCell ref="ER58:EZ58"/>
    <mergeCell ref="D31:W31"/>
    <mergeCell ref="X31:AC31"/>
    <mergeCell ref="AD31:AM31"/>
    <mergeCell ref="AN31:AR31"/>
    <mergeCell ref="AS31:AW31"/>
    <mergeCell ref="AX31:BC31"/>
    <mergeCell ref="CY31:DG31"/>
    <mergeCell ref="DH31:DP31"/>
    <mergeCell ref="DQ31:DY31"/>
    <mergeCell ref="DZ31:EH31"/>
    <mergeCell ref="EI31:EQ31"/>
    <mergeCell ref="ER31:EZ31"/>
    <mergeCell ref="FA31:FJ31"/>
    <mergeCell ref="A59:C59"/>
    <mergeCell ref="D59:W59"/>
    <mergeCell ref="X59:AC59"/>
    <mergeCell ref="AD59:AM59"/>
    <mergeCell ref="AN59:AR59"/>
    <mergeCell ref="AS59:AW59"/>
    <mergeCell ref="AX59:BC59"/>
    <mergeCell ref="BD59:BI59"/>
    <mergeCell ref="BJ59:BO59"/>
    <mergeCell ref="BP59:BV59"/>
    <mergeCell ref="BW59:CC59"/>
    <mergeCell ref="CD59:CJ59"/>
    <mergeCell ref="CK59:CQ59"/>
    <mergeCell ref="ER59:EZ59"/>
    <mergeCell ref="FA59:FJ59"/>
    <mergeCell ref="CR59:CX59"/>
    <mergeCell ref="CY59:DG59"/>
    <mergeCell ref="DH59:DP59"/>
    <mergeCell ref="DQ59:DY59"/>
    <mergeCell ref="DZ59:EH59"/>
    <mergeCell ref="EI59:EQ59"/>
    <mergeCell ref="A60:C60"/>
    <mergeCell ref="D60:W60"/>
    <mergeCell ref="X60:AC60"/>
    <mergeCell ref="AD60:AM60"/>
    <mergeCell ref="AN60:AR60"/>
    <mergeCell ref="AS60:AW60"/>
    <mergeCell ref="AX60:BC60"/>
    <mergeCell ref="BD60:BI60"/>
    <mergeCell ref="BJ60:BO60"/>
    <mergeCell ref="BP60:BV60"/>
    <mergeCell ref="BW60:CC60"/>
    <mergeCell ref="CD60:CJ60"/>
    <mergeCell ref="CK60:CQ60"/>
    <mergeCell ref="CR60:CX60"/>
    <mergeCell ref="CY60:DG60"/>
    <mergeCell ref="DH60:DP60"/>
    <mergeCell ref="DQ60:DY60"/>
    <mergeCell ref="DZ60:EH60"/>
    <mergeCell ref="EI60:EQ60"/>
    <mergeCell ref="ER60:EZ60"/>
    <mergeCell ref="FA60:FJ60"/>
    <mergeCell ref="A61:C61"/>
    <mergeCell ref="D61:W61"/>
    <mergeCell ref="X61:AC61"/>
    <mergeCell ref="AD61:AM61"/>
    <mergeCell ref="AN61:AR61"/>
    <mergeCell ref="AS61:AW61"/>
    <mergeCell ref="AX61:BC61"/>
    <mergeCell ref="BD61:BI61"/>
    <mergeCell ref="BJ61:BO61"/>
    <mergeCell ref="BP61:BV61"/>
    <mergeCell ref="BW61:CC61"/>
    <mergeCell ref="CD61:CJ61"/>
    <mergeCell ref="CK61:CQ61"/>
    <mergeCell ref="ER61:EZ61"/>
    <mergeCell ref="FA61:FJ61"/>
    <mergeCell ref="CR61:CX61"/>
    <mergeCell ref="CY61:DG61"/>
    <mergeCell ref="DH61:DP61"/>
    <mergeCell ref="DQ61:DY61"/>
    <mergeCell ref="DZ61:EH61"/>
    <mergeCell ref="EI61:EQ61"/>
    <mergeCell ref="A62:C62"/>
    <mergeCell ref="D62:W62"/>
    <mergeCell ref="X62:AC62"/>
    <mergeCell ref="AD62:AM62"/>
    <mergeCell ref="AN62:AR62"/>
    <mergeCell ref="AS62:AW62"/>
    <mergeCell ref="AX62:BC62"/>
    <mergeCell ref="BD62:BI62"/>
    <mergeCell ref="BJ62:BO62"/>
    <mergeCell ref="BP62:BV62"/>
    <mergeCell ref="BW62:CC62"/>
    <mergeCell ref="CD62:CJ62"/>
    <mergeCell ref="EI62:EQ62"/>
    <mergeCell ref="ER62:EZ62"/>
    <mergeCell ref="FA62:FJ62"/>
    <mergeCell ref="CK62:CQ62"/>
    <mergeCell ref="CR62:CX62"/>
    <mergeCell ref="CY62:DG62"/>
    <mergeCell ref="DH62:DP62"/>
    <mergeCell ref="DQ62:DY62"/>
    <mergeCell ref="DZ62:EH62"/>
    <mergeCell ref="A63:C63"/>
    <mergeCell ref="D63:W63"/>
    <mergeCell ref="X63:AC63"/>
    <mergeCell ref="AD63:AM63"/>
    <mergeCell ref="AN63:AR63"/>
    <mergeCell ref="AS63:AW63"/>
    <mergeCell ref="AX63:BC63"/>
    <mergeCell ref="BD63:BI63"/>
    <mergeCell ref="BJ63:BO63"/>
    <mergeCell ref="BP63:BV63"/>
    <mergeCell ref="BW63:CC63"/>
    <mergeCell ref="CD63:CJ63"/>
    <mergeCell ref="CK63:CQ63"/>
    <mergeCell ref="CR63:CX63"/>
    <mergeCell ref="CY63:DG63"/>
    <mergeCell ref="DH63:DP63"/>
    <mergeCell ref="DQ63:DY63"/>
    <mergeCell ref="DZ63:EH63"/>
    <mergeCell ref="EI63:EQ63"/>
    <mergeCell ref="ER63:EZ63"/>
    <mergeCell ref="FA63:FJ63"/>
    <mergeCell ref="A64:C64"/>
    <mergeCell ref="D64:W64"/>
    <mergeCell ref="X64:AC64"/>
    <mergeCell ref="AD64:AM64"/>
    <mergeCell ref="AN64:AR64"/>
    <mergeCell ref="AS64:AW64"/>
    <mergeCell ref="AX64:BC64"/>
    <mergeCell ref="BD64:BI64"/>
    <mergeCell ref="BJ64:BO64"/>
    <mergeCell ref="BP64:BV64"/>
    <mergeCell ref="BW64:CC64"/>
    <mergeCell ref="CD64:CJ64"/>
    <mergeCell ref="CK64:CQ64"/>
    <mergeCell ref="ER64:EZ64"/>
    <mergeCell ref="FA64:FJ64"/>
    <mergeCell ref="CR64:CX64"/>
    <mergeCell ref="CY64:DG64"/>
    <mergeCell ref="DH64:DP64"/>
    <mergeCell ref="DQ64:DY64"/>
    <mergeCell ref="DZ64:EH64"/>
    <mergeCell ref="EI64:EQ64"/>
    <mergeCell ref="A70:C70"/>
    <mergeCell ref="D70:W70"/>
    <mergeCell ref="X70:AC70"/>
    <mergeCell ref="AD70:AM70"/>
    <mergeCell ref="AN70:AR70"/>
    <mergeCell ref="AS70:AW70"/>
    <mergeCell ref="AX70:BC70"/>
    <mergeCell ref="BD70:BI70"/>
    <mergeCell ref="BJ70:BO70"/>
    <mergeCell ref="BP70:BV70"/>
    <mergeCell ref="BW70:CC70"/>
    <mergeCell ref="CD70:CJ70"/>
    <mergeCell ref="EI70:EQ70"/>
    <mergeCell ref="ER70:EZ70"/>
    <mergeCell ref="FA70:FJ70"/>
    <mergeCell ref="CK70:CQ70"/>
    <mergeCell ref="CR70:CX70"/>
    <mergeCell ref="CY70:DG70"/>
    <mergeCell ref="DH70:DP70"/>
    <mergeCell ref="DQ70:DY70"/>
    <mergeCell ref="DZ70:EH70"/>
    <mergeCell ref="A65:C65"/>
    <mergeCell ref="D65:W65"/>
    <mergeCell ref="X65:AC65"/>
    <mergeCell ref="AD65:AM65"/>
    <mergeCell ref="AN65:AR65"/>
    <mergeCell ref="AS65:AW65"/>
    <mergeCell ref="AX65:BC65"/>
    <mergeCell ref="BD65:BI65"/>
    <mergeCell ref="BJ65:BO65"/>
    <mergeCell ref="BP65:BV65"/>
    <mergeCell ref="BW65:CC65"/>
    <mergeCell ref="CD65:CJ65"/>
    <mergeCell ref="EI65:EQ65"/>
    <mergeCell ref="ER65:EZ65"/>
    <mergeCell ref="FA65:FJ65"/>
    <mergeCell ref="CK65:CQ65"/>
    <mergeCell ref="CR65:CX65"/>
    <mergeCell ref="CY65:DG65"/>
    <mergeCell ref="DH65:DP65"/>
    <mergeCell ref="DQ65:DY65"/>
    <mergeCell ref="DZ65:EH6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stepanovan</cp:lastModifiedBy>
  <cp:lastPrinted>2016-05-11T08:43:22Z</cp:lastPrinted>
  <dcterms:created xsi:type="dcterms:W3CDTF">2004-06-16T07:44:42Z</dcterms:created>
  <dcterms:modified xsi:type="dcterms:W3CDTF">2016-07-05T06:45:08Z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